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WEB\site-enera\storage\files\cn\"/>
    </mc:Choice>
  </mc:AlternateContent>
  <bookViews>
    <workbookView xWindow="15" yWindow="45" windowWidth="13155" windowHeight="15450"/>
  </bookViews>
  <sheets>
    <sheet name="періоди" sheetId="2" r:id="rId1"/>
  </sheets>
  <definedNames>
    <definedName name="a" hidden="1">{"Налог на прибыль",#N/A,FALSE,"Июнь"}</definedName>
    <definedName name="AS2DocOpenMode" hidden="1">"AS2DocumentBrowse"</definedName>
    <definedName name="h" hidden="1">{"Налог на прибыль",#N/A,FALSE,"Июнь"}</definedName>
    <definedName name="j" hidden="1">{"Налог на прибыль",#N/A,FALSE,"Июнь"}</definedName>
    <definedName name="l" hidden="1">{"Налог на прибыль",#N/A,FALSE,"Июнь"}</definedName>
    <definedName name="SAPBEXdnldView" hidden="1">"00AWPUI4XF54KGVJKOJEEQ68G"</definedName>
    <definedName name="SAPBEXrevision" hidden="1">15</definedName>
    <definedName name="SAPBEXsysID" hidden="1">"BWP"</definedName>
    <definedName name="SAPBEXwbID" hidden="1">"2RHEROATNDMEH6281CPHFC0V4"</definedName>
    <definedName name="wrn.Налог._.на._.прибыль." hidden="1">{"Налог на прибыль",#N/A,FALSE,"Июнь"}</definedName>
    <definedName name="z" hidden="1">{"Налог на прибыль",#N/A,FALSE,"Июнь"}</definedName>
    <definedName name="ааас" hidden="1">{"Налог на прибыль",#N/A,FALSE,"Июнь"}</definedName>
    <definedName name="Баланс1" hidden="1">{"Налог на прибыль",#N/A,FALSE,"Июнь"}</definedName>
    <definedName name="в" hidden="1">{"Налог на прибыль",#N/A,FALSE,"Июнь"}</definedName>
    <definedName name="д" hidden="1">{"Налог на прибыль",#N/A,FALSE,"Июнь"}</definedName>
    <definedName name="_xlnm.Print_Titles" localSheetId="0">періоди!$2:$4</definedName>
    <definedName name="л" hidden="1">{"Налог на прибыль",#N/A,FALSE,"Июнь"}</definedName>
    <definedName name="_xlnm.Print_Area" localSheetId="0">періоди!$A$1:$J$121</definedName>
    <definedName name="п" hidden="1">{"Налог на прибыль",#N/A,FALSE,"Июнь"}</definedName>
    <definedName name="прпопоп" hidden="1">{"Налог на прибыль",#N/A,FALSE,"Июнь"}</definedName>
    <definedName name="р" hidden="1">{"Налог на прибыль",#N/A,FALSE,"Июнь"}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2" l="1"/>
  <c r="I5" i="2"/>
  <c r="H5" i="2"/>
  <c r="G5" i="2"/>
  <c r="D5" i="2" s="1"/>
  <c r="K5" i="2" s="1"/>
  <c r="F5" i="2"/>
  <c r="E5" i="2"/>
  <c r="K118" i="2"/>
  <c r="K113" i="2"/>
  <c r="K108" i="2"/>
  <c r="K103" i="2"/>
  <c r="K98" i="2"/>
  <c r="K92" i="2"/>
  <c r="K86" i="2"/>
  <c r="K80" i="2"/>
  <c r="K74" i="2"/>
  <c r="K67" i="2"/>
  <c r="K60" i="2"/>
  <c r="K53" i="2"/>
  <c r="K46" i="2"/>
  <c r="K38" i="2"/>
  <c r="K30" i="2"/>
  <c r="K22" i="2"/>
  <c r="K14" i="2"/>
  <c r="J118" i="2"/>
  <c r="I118" i="2"/>
  <c r="H118" i="2"/>
  <c r="G118" i="2"/>
  <c r="F118" i="2"/>
  <c r="E118" i="2"/>
  <c r="D118" i="2" s="1"/>
  <c r="J113" i="2"/>
  <c r="I113" i="2"/>
  <c r="H113" i="2"/>
  <c r="G113" i="2"/>
  <c r="F113" i="2"/>
  <c r="E113" i="2"/>
  <c r="D113" i="2" s="1"/>
  <c r="J108" i="2"/>
  <c r="I108" i="2"/>
  <c r="H108" i="2"/>
  <c r="G108" i="2"/>
  <c r="F108" i="2"/>
  <c r="D108" i="2" s="1"/>
  <c r="E108" i="2"/>
  <c r="J103" i="2"/>
  <c r="I103" i="2"/>
  <c r="H103" i="2"/>
  <c r="G103" i="2"/>
  <c r="F103" i="2"/>
  <c r="E103" i="2"/>
  <c r="D103" i="2" s="1"/>
  <c r="J98" i="2"/>
  <c r="I98" i="2"/>
  <c r="H98" i="2"/>
  <c r="G98" i="2"/>
  <c r="F98" i="2"/>
  <c r="E98" i="2"/>
  <c r="J92" i="2"/>
  <c r="I92" i="2"/>
  <c r="H92" i="2"/>
  <c r="G92" i="2"/>
  <c r="F92" i="2"/>
  <c r="E92" i="2"/>
  <c r="J86" i="2"/>
  <c r="I86" i="2"/>
  <c r="H86" i="2"/>
  <c r="G86" i="2"/>
  <c r="F86" i="2"/>
  <c r="E86" i="2"/>
  <c r="J80" i="2"/>
  <c r="I80" i="2"/>
  <c r="H80" i="2"/>
  <c r="G80" i="2"/>
  <c r="F80" i="2"/>
  <c r="E80" i="2"/>
  <c r="J74" i="2"/>
  <c r="I74" i="2"/>
  <c r="H74" i="2"/>
  <c r="G74" i="2"/>
  <c r="F74" i="2"/>
  <c r="D74" i="2" s="1"/>
  <c r="E74" i="2"/>
  <c r="J67" i="2"/>
  <c r="I67" i="2"/>
  <c r="H67" i="2"/>
  <c r="G67" i="2"/>
  <c r="F67" i="2"/>
  <c r="E67" i="2"/>
  <c r="D67" i="2" s="1"/>
  <c r="J60" i="2"/>
  <c r="I60" i="2"/>
  <c r="H60" i="2"/>
  <c r="G60" i="2"/>
  <c r="F60" i="2"/>
  <c r="E60" i="2"/>
  <c r="D60" i="2" s="1"/>
  <c r="J53" i="2"/>
  <c r="I53" i="2"/>
  <c r="H53" i="2"/>
  <c r="G53" i="2"/>
  <c r="D53" i="2" s="1"/>
  <c r="F53" i="2"/>
  <c r="E53" i="2"/>
  <c r="J46" i="2"/>
  <c r="I46" i="2"/>
  <c r="H46" i="2"/>
  <c r="G46" i="2"/>
  <c r="F46" i="2"/>
  <c r="E46" i="2"/>
  <c r="D46" i="2" s="1"/>
  <c r="J38" i="2"/>
  <c r="I38" i="2"/>
  <c r="H38" i="2"/>
  <c r="G38" i="2"/>
  <c r="F38" i="2"/>
  <c r="D38" i="2" s="1"/>
  <c r="E38" i="2"/>
  <c r="J30" i="2"/>
  <c r="I30" i="2"/>
  <c r="H30" i="2"/>
  <c r="G30" i="2"/>
  <c r="F30" i="2"/>
  <c r="E30" i="2"/>
  <c r="D30" i="2" s="1"/>
  <c r="J22" i="2"/>
  <c r="I22" i="2"/>
  <c r="H22" i="2"/>
  <c r="G22" i="2"/>
  <c r="F22" i="2"/>
  <c r="E22" i="2"/>
  <c r="J14" i="2"/>
  <c r="I14" i="2"/>
  <c r="H14" i="2"/>
  <c r="G14" i="2"/>
  <c r="D14" i="2" s="1"/>
  <c r="F14" i="2"/>
  <c r="E14" i="2"/>
  <c r="D121" i="2"/>
  <c r="D120" i="2"/>
  <c r="D119" i="2"/>
  <c r="D117" i="2"/>
  <c r="D116" i="2"/>
  <c r="D115" i="2"/>
  <c r="D114" i="2"/>
  <c r="D112" i="2"/>
  <c r="D111" i="2"/>
  <c r="D110" i="2"/>
  <c r="D109" i="2"/>
  <c r="D107" i="2"/>
  <c r="D106" i="2"/>
  <c r="D105" i="2"/>
  <c r="D104" i="2"/>
  <c r="D102" i="2"/>
  <c r="D101" i="2"/>
  <c r="D100" i="2"/>
  <c r="D99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3" i="2"/>
  <c r="D72" i="2"/>
  <c r="D71" i="2"/>
  <c r="D70" i="2"/>
  <c r="D69" i="2"/>
  <c r="D68" i="2"/>
  <c r="D66" i="2"/>
  <c r="D65" i="2"/>
  <c r="D64" i="2"/>
  <c r="D63" i="2"/>
  <c r="D62" i="2"/>
  <c r="D61" i="2"/>
  <c r="D59" i="2"/>
  <c r="D58" i="2"/>
  <c r="D57" i="2"/>
  <c r="D56" i="2"/>
  <c r="D55" i="2"/>
  <c r="D54" i="2"/>
  <c r="D52" i="2"/>
  <c r="D51" i="2"/>
  <c r="D50" i="2"/>
  <c r="D49" i="2"/>
  <c r="D48" i="2"/>
  <c r="D47" i="2"/>
  <c r="D45" i="2"/>
  <c r="D44" i="2"/>
  <c r="D43" i="2"/>
  <c r="D42" i="2"/>
  <c r="D41" i="2"/>
  <c r="D40" i="2"/>
  <c r="D39" i="2"/>
  <c r="D37" i="2"/>
  <c r="D36" i="2"/>
  <c r="D35" i="2"/>
  <c r="D34" i="2"/>
  <c r="D33" i="2"/>
  <c r="D32" i="2"/>
  <c r="D31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3" i="2"/>
  <c r="D12" i="2"/>
  <c r="D11" i="2"/>
  <c r="D10" i="2"/>
  <c r="D9" i="2"/>
  <c r="D8" i="2"/>
  <c r="D7" i="2"/>
  <c r="D6" i="2"/>
  <c r="D98" i="2" l="1"/>
  <c r="I20" i="2" l="1"/>
</calcChain>
</file>

<file path=xl/sharedStrings.xml><?xml version="1.0" encoding="utf-8"?>
<sst xmlns="http://schemas.openxmlformats.org/spreadsheetml/2006/main" count="64" uniqueCount="30">
  <si>
    <t>Станом на 01.01.2025</t>
  </si>
  <si>
    <t>Станом на 01.04.2025</t>
  </si>
  <si>
    <t>Станом на 01.07.2025</t>
  </si>
  <si>
    <t>Станом на 01.10.2025</t>
  </si>
  <si>
    <t>Станом на 01.01.2026</t>
  </si>
  <si>
    <t>всього</t>
  </si>
  <si>
    <t>Бюджетні установи</t>
  </si>
  <si>
    <t>Населення</t>
  </si>
  <si>
    <t>Інші споживачі</t>
  </si>
  <si>
    <t>Станом на 01.01.2024</t>
  </si>
  <si>
    <t>Станом на 01.04.2024</t>
  </si>
  <si>
    <t>Станом на 01.07.2024</t>
  </si>
  <si>
    <t>Станом на 01.10.2024</t>
  </si>
  <si>
    <t>Станом на 01.01.2023</t>
  </si>
  <si>
    <t>Станом на 01.04.2023</t>
  </si>
  <si>
    <t>Станом на 01.07.2023</t>
  </si>
  <si>
    <t>Станом на 01.10.2023</t>
  </si>
  <si>
    <t>Станом на 01.01.2022</t>
  </si>
  <si>
    <t>Станом на 01.04.2022</t>
  </si>
  <si>
    <t>Станом на 01.07.2022</t>
  </si>
  <si>
    <t>Станом на 01.10.2022</t>
  </si>
  <si>
    <t>Проми-словість</t>
  </si>
  <si>
    <t>Сільгосп-споживачі</t>
  </si>
  <si>
    <t>Житло-комунгосп</t>
  </si>
  <si>
    <t>Всього по області</t>
  </si>
  <si>
    <t>в тому числі по категоріям споживачів:</t>
  </si>
  <si>
    <t>тис.грн</t>
  </si>
  <si>
    <t>в тому числі по роках виникнення</t>
  </si>
  <si>
    <t>Станом на 01.04.2026</t>
  </si>
  <si>
    <t>Заборгованість за спожиту електроенергію споживачів ТОВ "ЕНЕРА ЧЕРНІГІВ" 
за 2022-2026 роки по категоріях споживачів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</si>
</sst>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6" fillId="2" borderId="0" xfId="0" applyFont="1" applyFill="1" applyAlignment="1">
      <alignment horizontal="center" vertical="top" wrapText="1"/>
    </xf>
    <xf numFmtId="0" fontId="0" fillId="2" borderId="0" xfId="0" applyFill="1" applyAlignment="1">
      <alignment vertical="top"/>
    </xf>
    <xf numFmtId="4" fontId="0" fillId="2" borderId="0" xfId="0" applyNumberFormat="1" applyFill="1" applyAlignment="1">
      <alignment vertical="top"/>
    </xf>
    <xf numFmtId="0" fontId="4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wrapText="1"/>
    </xf>
    <xf numFmtId="0" fontId="2" fillId="2" borderId="6" xfId="1" applyFont="1" applyFill="1" applyBorder="1" applyAlignment="1">
      <alignment horizontal="center" vertical="top" wrapText="1"/>
    </xf>
    <xf numFmtId="0" fontId="2" fillId="2" borderId="3" xfId="1" applyFont="1" applyFill="1" applyBorder="1" applyAlignment="1">
      <alignment horizontal="center" vertical="top" wrapText="1"/>
    </xf>
    <xf numFmtId="0" fontId="2" fillId="2" borderId="5" xfId="1" applyFont="1" applyFill="1" applyBorder="1" applyAlignment="1">
      <alignment horizontal="center" vertical="top" wrapText="1"/>
    </xf>
    <xf numFmtId="0" fontId="3" fillId="2" borderId="1" xfId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2" fillId="2" borderId="18" xfId="1" applyFont="1" applyFill="1" applyBorder="1" applyAlignment="1">
      <alignment horizontal="center" vertical="top" wrapText="1"/>
    </xf>
    <xf numFmtId="0" fontId="2" fillId="2" borderId="4" xfId="1" applyFont="1" applyFill="1" applyBorder="1" applyAlignment="1">
      <alignment horizontal="center" vertical="top" wrapText="1"/>
    </xf>
    <xf numFmtId="0" fontId="2" fillId="2" borderId="2" xfId="1" applyFont="1" applyFill="1" applyBorder="1" applyAlignment="1">
      <alignment horizontal="center" vertical="top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19" xfId="1" applyFont="1" applyFill="1" applyBorder="1" applyAlignment="1">
      <alignment horizontal="center" vertical="top" wrapText="1"/>
    </xf>
    <xf numFmtId="0" fontId="3" fillId="2" borderId="12" xfId="1" applyFont="1" applyFill="1" applyBorder="1" applyAlignment="1">
      <alignment horizontal="center" vertical="top" wrapText="1"/>
    </xf>
    <xf numFmtId="3" fontId="3" fillId="2" borderId="12" xfId="1" applyNumberFormat="1" applyFont="1" applyFill="1" applyBorder="1" applyAlignment="1">
      <alignment horizontal="right" vertical="center"/>
    </xf>
    <xf numFmtId="4" fontId="5" fillId="2" borderId="0" xfId="0" applyNumberFormat="1" applyFont="1" applyFill="1" applyAlignment="1">
      <alignment vertical="top"/>
    </xf>
    <xf numFmtId="0" fontId="3" fillId="2" borderId="11" xfId="1" applyFont="1" applyFill="1" applyBorder="1" applyAlignment="1">
      <alignment horizontal="left" vertical="top" wrapText="1"/>
    </xf>
    <xf numFmtId="0" fontId="3" fillId="2" borderId="11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right" vertical="center"/>
    </xf>
    <xf numFmtId="3" fontId="1" fillId="2" borderId="7" xfId="1" applyNumberFormat="1" applyFill="1" applyBorder="1" applyAlignment="1">
      <alignment horizontal="right"/>
    </xf>
    <xf numFmtId="0" fontId="1" fillId="2" borderId="7" xfId="1" applyFill="1" applyBorder="1" applyAlignment="1">
      <alignment horizontal="right"/>
    </xf>
    <xf numFmtId="0" fontId="3" fillId="2" borderId="7" xfId="1" applyFont="1" applyFill="1" applyBorder="1" applyAlignment="1">
      <alignment horizontal="center" vertical="top" wrapText="1"/>
    </xf>
    <xf numFmtId="0" fontId="3" fillId="2" borderId="7" xfId="1" applyFont="1" applyFill="1" applyBorder="1" applyAlignment="1">
      <alignment horizontal="left" vertical="top" wrapText="1"/>
    </xf>
    <xf numFmtId="3" fontId="1" fillId="2" borderId="7" xfId="1" applyNumberFormat="1" applyFill="1" applyBorder="1" applyAlignment="1">
      <alignment horizontal="right" vertical="center"/>
    </xf>
    <xf numFmtId="0" fontId="0" fillId="2" borderId="0" xfId="0" applyFill="1"/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10" xfId="1" applyNumberFormat="1" applyFont="1" applyFill="1" applyBorder="1" applyAlignment="1">
      <alignment horizontal="right" vertical="center"/>
    </xf>
    <xf numFmtId="3" fontId="1" fillId="2" borderId="8" xfId="1" applyNumberFormat="1" applyFill="1" applyBorder="1" applyAlignment="1">
      <alignment horizontal="right" vertical="center"/>
    </xf>
    <xf numFmtId="3" fontId="1" fillId="2" borderId="8" xfId="1" applyNumberFormat="1" applyFill="1" applyBorder="1" applyAlignment="1">
      <alignment horizontal="right"/>
    </xf>
    <xf numFmtId="4" fontId="0" fillId="2" borderId="0" xfId="0" applyNumberFormat="1" applyFill="1"/>
    <xf numFmtId="0" fontId="3" fillId="2" borderId="13" xfId="1" applyFont="1" applyFill="1" applyBorder="1" applyAlignment="1">
      <alignment horizontal="left" vertical="top" wrapText="1"/>
    </xf>
    <xf numFmtId="0" fontId="3" fillId="2" borderId="14" xfId="1" applyFont="1" applyFill="1" applyBorder="1" applyAlignment="1">
      <alignment horizontal="left" vertical="top" wrapText="1"/>
    </xf>
    <xf numFmtId="0" fontId="3" fillId="2" borderId="15" xfId="1" applyFont="1" applyFill="1" applyBorder="1" applyAlignment="1">
      <alignment horizontal="left" vertical="top" wrapText="1"/>
    </xf>
    <xf numFmtId="1" fontId="1" fillId="2" borderId="7" xfId="1" applyNumberFormat="1" applyFill="1" applyBorder="1" applyAlignment="1">
      <alignment horizontal="right"/>
    </xf>
    <xf numFmtId="0" fontId="3" fillId="2" borderId="11" xfId="1" applyFont="1" applyFill="1" applyBorder="1" applyAlignment="1">
      <alignment horizontal="center" vertical="top"/>
    </xf>
    <xf numFmtId="3" fontId="3" fillId="2" borderId="9" xfId="1" applyNumberFormat="1" applyFont="1" applyFill="1" applyBorder="1" applyAlignment="1">
      <alignment horizontal="right" vertical="top"/>
    </xf>
    <xf numFmtId="3" fontId="1" fillId="2" borderId="7" xfId="1" applyNumberFormat="1" applyFill="1" applyBorder="1" applyAlignment="1">
      <alignment horizontal="right" vertical="top"/>
    </xf>
    <xf numFmtId="0" fontId="3" fillId="2" borderId="7" xfId="1" applyFont="1" applyFill="1" applyBorder="1" applyAlignment="1">
      <alignment horizontal="center" vertical="top"/>
    </xf>
    <xf numFmtId="0" fontId="3" fillId="2" borderId="8" xfId="1" applyFont="1" applyFill="1" applyBorder="1" applyAlignment="1">
      <alignment horizontal="center" vertical="top"/>
    </xf>
    <xf numFmtId="3" fontId="3" fillId="2" borderId="10" xfId="1" applyNumberFormat="1" applyFont="1" applyFill="1" applyBorder="1" applyAlignment="1">
      <alignment horizontal="right" vertical="top"/>
    </xf>
    <xf numFmtId="3" fontId="1" fillId="2" borderId="8" xfId="1" applyNumberFormat="1" applyFill="1" applyBorder="1" applyAlignment="1">
      <alignment horizontal="right" vertical="top"/>
    </xf>
    <xf numFmtId="0" fontId="3" fillId="2" borderId="16" xfId="1" applyFont="1" applyFill="1" applyBorder="1" applyAlignment="1">
      <alignment horizontal="left" vertical="top" wrapText="1"/>
    </xf>
    <xf numFmtId="0" fontId="3" fillId="2" borderId="16" xfId="1" applyFont="1" applyFill="1" applyBorder="1" applyAlignment="1">
      <alignment horizontal="center" vertical="top"/>
    </xf>
    <xf numFmtId="3" fontId="3" fillId="2" borderId="17" xfId="1" applyNumberFormat="1" applyFont="1" applyFill="1" applyBorder="1" applyAlignment="1">
      <alignment horizontal="right" vertical="top"/>
    </xf>
    <xf numFmtId="3" fontId="1" fillId="2" borderId="16" xfId="1" applyNumberFormat="1" applyFill="1" applyBorder="1" applyAlignment="1">
      <alignment horizontal="right" vertical="top"/>
    </xf>
    <xf numFmtId="3" fontId="3" fillId="2" borderId="7" xfId="1" applyNumberFormat="1" applyFont="1" applyFill="1" applyBorder="1" applyAlignment="1">
      <alignment horizontal="right" vertical="top"/>
    </xf>
    <xf numFmtId="0" fontId="3" fillId="2" borderId="7" xfId="1" applyFont="1" applyFill="1" applyBorder="1" applyAlignment="1">
      <alignment horizontal="right" vertical="top"/>
    </xf>
    <xf numFmtId="0" fontId="1" fillId="2" borderId="7" xfId="1" applyFill="1" applyBorder="1" applyAlignment="1">
      <alignment horizontal="right" vertical="top"/>
    </xf>
    <xf numFmtId="0" fontId="3" fillId="2" borderId="8" xfId="1" applyFont="1" applyFill="1" applyBorder="1" applyAlignment="1">
      <alignment horizontal="right" vertical="top"/>
    </xf>
    <xf numFmtId="0" fontId="1" fillId="2" borderId="8" xfId="1" applyFill="1" applyBorder="1" applyAlignment="1">
      <alignment horizontal="right" vertical="top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horizontal="left" vertical="top" wrapText="1"/>
    </xf>
  </cellXfs>
  <cellStyles count="2">
    <cellStyle name="Звичайний" xfId="0" builtinId="0"/>
    <cellStyle name="Обычный 2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2"/>
  <sheetViews>
    <sheetView tabSelected="1" zoomScaleNormal="100" workbookViewId="0">
      <pane xSplit="3" ySplit="4" topLeftCell="D8" activePane="bottomRight" state="frozen"/>
      <selection pane="topRight" activeCell="D1" sqref="D1"/>
      <selection pane="bottomLeft" activeCell="A5" sqref="A5"/>
      <selection pane="bottomRight" activeCell="A123" sqref="A123:XFD1048576"/>
    </sheetView>
  </sheetViews>
  <sheetFormatPr defaultColWidth="0" defaultRowHeight="15" zeroHeight="1" x14ac:dyDescent="0.25"/>
  <cols>
    <col min="1" max="1" width="11.28515625" style="56" customWidth="1"/>
    <col min="2" max="2" width="13.42578125" style="57" customWidth="1"/>
    <col min="3" max="3" width="5.140625" style="2" customWidth="1"/>
    <col min="4" max="8" width="10.7109375" style="2" customWidth="1"/>
    <col min="9" max="9" width="11.7109375" style="2" customWidth="1"/>
    <col min="10" max="10" width="10.7109375" style="2" customWidth="1"/>
    <col min="11" max="11" width="2.7109375" style="2" customWidth="1"/>
    <col min="12" max="12" width="13.7109375" style="3" hidden="1"/>
    <col min="13" max="13" width="17.5703125" style="3" hidden="1"/>
    <col min="14" max="14" width="13" style="3" hidden="1"/>
    <col min="15" max="15" width="12.5703125" style="3" hidden="1"/>
    <col min="16" max="16" width="11.85546875" style="3" hidden="1"/>
    <col min="17" max="17" width="13" style="3" hidden="1"/>
    <col min="18" max="24" width="0" style="3" hidden="1"/>
    <col min="25" max="16384" width="9.140625" style="2" hidden="1"/>
  </cols>
  <sheetData>
    <row r="1" spans="1:14" ht="41.25" customHeight="1" x14ac:dyDescent="0.25">
      <c r="A1" s="1" t="s">
        <v>29</v>
      </c>
      <c r="B1" s="1"/>
      <c r="C1" s="1"/>
      <c r="D1" s="1"/>
      <c r="E1" s="1"/>
      <c r="F1" s="1"/>
      <c r="G1" s="1"/>
      <c r="H1" s="1"/>
      <c r="I1" s="1"/>
      <c r="J1" s="1"/>
    </row>
    <row r="2" spans="1:14" x14ac:dyDescent="0.25">
      <c r="A2" s="4"/>
      <c r="B2" s="5"/>
      <c r="C2" s="4"/>
      <c r="D2" s="6"/>
      <c r="E2" s="6"/>
      <c r="F2" s="6"/>
      <c r="G2" s="6"/>
      <c r="H2" s="6"/>
      <c r="I2" s="6"/>
      <c r="J2" s="7" t="s">
        <v>26</v>
      </c>
    </row>
    <row r="3" spans="1:14" x14ac:dyDescent="0.25">
      <c r="A3" s="8"/>
      <c r="B3" s="9"/>
      <c r="C3" s="10"/>
      <c r="D3" s="11" t="s">
        <v>24</v>
      </c>
      <c r="E3" s="12" t="s">
        <v>25</v>
      </c>
      <c r="F3" s="12"/>
      <c r="G3" s="12"/>
      <c r="H3" s="12"/>
      <c r="I3" s="12"/>
      <c r="J3" s="12"/>
    </row>
    <row r="4" spans="1:14" ht="30" customHeight="1" thickBot="1" x14ac:dyDescent="0.3">
      <c r="A4" s="13"/>
      <c r="B4" s="14"/>
      <c r="C4" s="15"/>
      <c r="D4" s="11"/>
      <c r="E4" s="16" t="s">
        <v>21</v>
      </c>
      <c r="F4" s="16" t="s">
        <v>22</v>
      </c>
      <c r="G4" s="16" t="s">
        <v>23</v>
      </c>
      <c r="H4" s="16" t="s">
        <v>6</v>
      </c>
      <c r="I4" s="16" t="s">
        <v>7</v>
      </c>
      <c r="J4" s="16" t="s">
        <v>8</v>
      </c>
    </row>
    <row r="5" spans="1:14" ht="15.75" thickBot="1" x14ac:dyDescent="0.3">
      <c r="A5" s="17" t="s">
        <v>28</v>
      </c>
      <c r="B5" s="18" t="s">
        <v>5</v>
      </c>
      <c r="C5" s="18"/>
      <c r="D5" s="19">
        <f t="shared" ref="D5:D13" si="0">SUM(E5:J5)</f>
        <v>317851</v>
      </c>
      <c r="E5" s="19">
        <f>SUM(E6:E13)</f>
        <v>2129</v>
      </c>
      <c r="F5" s="19">
        <f t="shared" ref="F5:J5" si="1">SUM(F6:F13)</f>
        <v>939</v>
      </c>
      <c r="G5" s="19">
        <f t="shared" si="1"/>
        <v>7380</v>
      </c>
      <c r="H5" s="19">
        <f t="shared" si="1"/>
        <v>9906</v>
      </c>
      <c r="I5" s="19">
        <f t="shared" si="1"/>
        <v>252209</v>
      </c>
      <c r="J5" s="19">
        <f t="shared" si="1"/>
        <v>45288</v>
      </c>
      <c r="K5" s="2" t="str">
        <f>IF(D5&lt;&gt;SUM(D6:D13),"Error","")</f>
        <v/>
      </c>
      <c r="L5" s="20"/>
    </row>
    <row r="6" spans="1:14" ht="15.75" thickBot="1" x14ac:dyDescent="0.25">
      <c r="A6" s="17"/>
      <c r="B6" s="21" t="s">
        <v>27</v>
      </c>
      <c r="C6" s="22">
        <v>2026</v>
      </c>
      <c r="D6" s="23">
        <f t="shared" si="0"/>
        <v>291976</v>
      </c>
      <c r="E6" s="24">
        <v>1797</v>
      </c>
      <c r="F6" s="25">
        <v>930</v>
      </c>
      <c r="G6" s="25">
        <v>7059</v>
      </c>
      <c r="H6" s="25">
        <v>9906</v>
      </c>
      <c r="I6" s="24">
        <v>229250</v>
      </c>
      <c r="J6" s="25">
        <v>43034</v>
      </c>
      <c r="L6" s="20"/>
    </row>
    <row r="7" spans="1:14" ht="15.75" thickBot="1" x14ac:dyDescent="0.25">
      <c r="A7" s="17"/>
      <c r="B7" s="21"/>
      <c r="C7" s="26">
        <v>2025</v>
      </c>
      <c r="D7" s="23">
        <f t="shared" si="0"/>
        <v>11566</v>
      </c>
      <c r="E7" s="24"/>
      <c r="F7" s="25"/>
      <c r="G7" s="25">
        <v>13</v>
      </c>
      <c r="H7" s="25"/>
      <c r="I7" s="24">
        <v>10464</v>
      </c>
      <c r="J7" s="25">
        <v>1089</v>
      </c>
    </row>
    <row r="8" spans="1:14" ht="15.75" thickBot="1" x14ac:dyDescent="0.25">
      <c r="A8" s="17"/>
      <c r="B8" s="27"/>
      <c r="C8" s="26">
        <v>2024</v>
      </c>
      <c r="D8" s="23">
        <f t="shared" si="0"/>
        <v>5262</v>
      </c>
      <c r="E8" s="24">
        <v>30</v>
      </c>
      <c r="F8" s="25"/>
      <c r="G8" s="25">
        <v>64</v>
      </c>
      <c r="H8" s="25"/>
      <c r="I8" s="24">
        <v>4593</v>
      </c>
      <c r="J8" s="25">
        <v>575</v>
      </c>
    </row>
    <row r="9" spans="1:14" ht="15.75" thickBot="1" x14ac:dyDescent="0.25">
      <c r="A9" s="17"/>
      <c r="B9" s="27"/>
      <c r="C9" s="26">
        <v>2023</v>
      </c>
      <c r="D9" s="23">
        <f t="shared" si="0"/>
        <v>4107</v>
      </c>
      <c r="E9" s="24">
        <v>45</v>
      </c>
      <c r="F9" s="25"/>
      <c r="G9" s="25">
        <v>228</v>
      </c>
      <c r="H9" s="25"/>
      <c r="I9" s="24">
        <v>3757</v>
      </c>
      <c r="J9" s="25">
        <v>77</v>
      </c>
    </row>
    <row r="10" spans="1:14" ht="15.75" thickBot="1" x14ac:dyDescent="0.3">
      <c r="A10" s="17"/>
      <c r="B10" s="27"/>
      <c r="C10" s="26">
        <v>2022</v>
      </c>
      <c r="D10" s="23">
        <f t="shared" si="0"/>
        <v>2419</v>
      </c>
      <c r="E10" s="28">
        <v>255</v>
      </c>
      <c r="F10" s="24">
        <v>9</v>
      </c>
      <c r="G10" s="24">
        <v>16</v>
      </c>
      <c r="H10" s="24"/>
      <c r="I10" s="24">
        <v>1830</v>
      </c>
      <c r="J10" s="24">
        <v>309</v>
      </c>
      <c r="N10" s="29"/>
    </row>
    <row r="11" spans="1:14" ht="15.75" thickBot="1" x14ac:dyDescent="0.25">
      <c r="A11" s="17"/>
      <c r="B11" s="27"/>
      <c r="C11" s="26">
        <v>2021</v>
      </c>
      <c r="D11" s="23">
        <f t="shared" si="0"/>
        <v>1592</v>
      </c>
      <c r="E11" s="28">
        <v>2</v>
      </c>
      <c r="F11" s="24"/>
      <c r="G11" s="24"/>
      <c r="H11" s="24"/>
      <c r="I11" s="24">
        <v>1386</v>
      </c>
      <c r="J11" s="24">
        <v>204</v>
      </c>
    </row>
    <row r="12" spans="1:14" ht="15.75" thickBot="1" x14ac:dyDescent="0.25">
      <c r="A12" s="17"/>
      <c r="B12" s="27"/>
      <c r="C12" s="26">
        <v>2020</v>
      </c>
      <c r="D12" s="23">
        <f t="shared" si="0"/>
        <v>652</v>
      </c>
      <c r="E12" s="28"/>
      <c r="F12" s="24"/>
      <c r="G12" s="24"/>
      <c r="H12" s="24"/>
      <c r="I12" s="24">
        <v>652</v>
      </c>
      <c r="J12" s="24"/>
    </row>
    <row r="13" spans="1:14" ht="15.75" thickBot="1" x14ac:dyDescent="0.25">
      <c r="A13" s="17"/>
      <c r="B13" s="30"/>
      <c r="C13" s="31">
        <v>2019</v>
      </c>
      <c r="D13" s="32">
        <f t="shared" si="0"/>
        <v>277</v>
      </c>
      <c r="E13" s="33"/>
      <c r="F13" s="34"/>
      <c r="G13" s="34"/>
      <c r="H13" s="34"/>
      <c r="I13" s="34">
        <v>277</v>
      </c>
      <c r="J13" s="34"/>
    </row>
    <row r="14" spans="1:14" ht="15.75" thickBot="1" x14ac:dyDescent="0.3">
      <c r="A14" s="17" t="s">
        <v>4</v>
      </c>
      <c r="B14" s="18" t="s">
        <v>5</v>
      </c>
      <c r="C14" s="18"/>
      <c r="D14" s="19">
        <f>SUM(E14:J14)</f>
        <v>259322</v>
      </c>
      <c r="E14" s="19">
        <f>SUM(E15:E21)</f>
        <v>1445</v>
      </c>
      <c r="F14" s="19">
        <f t="shared" ref="F14:J14" si="2">SUM(F15:F21)</f>
        <v>590</v>
      </c>
      <c r="G14" s="19">
        <f t="shared" si="2"/>
        <v>6797</v>
      </c>
      <c r="H14" s="19">
        <f t="shared" si="2"/>
        <v>266</v>
      </c>
      <c r="I14" s="19">
        <f t="shared" si="2"/>
        <v>221100</v>
      </c>
      <c r="J14" s="19">
        <f t="shared" si="2"/>
        <v>29124</v>
      </c>
      <c r="K14" s="2" t="str">
        <f>IF(D14&lt;&gt;SUM(D15:D21),"Error","")</f>
        <v/>
      </c>
      <c r="L14" s="20"/>
    </row>
    <row r="15" spans="1:14" ht="15.75" thickBot="1" x14ac:dyDescent="0.25">
      <c r="A15" s="17"/>
      <c r="B15" s="21" t="s">
        <v>27</v>
      </c>
      <c r="C15" s="22">
        <v>2025</v>
      </c>
      <c r="D15" s="23">
        <f t="shared" ref="D15:D78" si="3">SUM(E15:J15)</f>
        <v>244258</v>
      </c>
      <c r="E15" s="24">
        <v>1114</v>
      </c>
      <c r="F15" s="25">
        <v>581</v>
      </c>
      <c r="G15" s="25">
        <v>6489</v>
      </c>
      <c r="H15" s="25">
        <v>266</v>
      </c>
      <c r="I15" s="24">
        <v>207845</v>
      </c>
      <c r="J15" s="25">
        <v>27963</v>
      </c>
      <c r="L15" s="20"/>
    </row>
    <row r="16" spans="1:14" ht="15.75" thickBot="1" x14ac:dyDescent="0.25">
      <c r="A16" s="17"/>
      <c r="B16" s="27"/>
      <c r="C16" s="26">
        <v>2024</v>
      </c>
      <c r="D16" s="23">
        <f t="shared" si="3"/>
        <v>5641</v>
      </c>
      <c r="E16" s="24">
        <v>30</v>
      </c>
      <c r="F16" s="25"/>
      <c r="G16" s="25">
        <v>64</v>
      </c>
      <c r="H16" s="25"/>
      <c r="I16" s="24">
        <v>5000</v>
      </c>
      <c r="J16" s="25">
        <v>547</v>
      </c>
    </row>
    <row r="17" spans="1:16" ht="15.75" thickBot="1" x14ac:dyDescent="0.25">
      <c r="A17" s="17"/>
      <c r="B17" s="27"/>
      <c r="C17" s="26">
        <v>2023</v>
      </c>
      <c r="D17" s="23">
        <f t="shared" si="3"/>
        <v>4235</v>
      </c>
      <c r="E17" s="24">
        <v>44</v>
      </c>
      <c r="F17" s="25"/>
      <c r="G17" s="25">
        <v>228</v>
      </c>
      <c r="H17" s="25"/>
      <c r="I17" s="24">
        <v>3886</v>
      </c>
      <c r="J17" s="25">
        <v>77</v>
      </c>
    </row>
    <row r="18" spans="1:16" ht="15.75" thickBot="1" x14ac:dyDescent="0.3">
      <c r="A18" s="17"/>
      <c r="B18" s="27"/>
      <c r="C18" s="26">
        <v>2022</v>
      </c>
      <c r="D18" s="23">
        <f t="shared" si="3"/>
        <v>2556</v>
      </c>
      <c r="E18" s="28">
        <v>255</v>
      </c>
      <c r="F18" s="24">
        <v>9</v>
      </c>
      <c r="G18" s="24">
        <v>16</v>
      </c>
      <c r="H18" s="24"/>
      <c r="I18" s="24">
        <v>1943</v>
      </c>
      <c r="J18" s="24">
        <v>333</v>
      </c>
      <c r="N18" s="29"/>
    </row>
    <row r="19" spans="1:16" ht="15.75" thickBot="1" x14ac:dyDescent="0.25">
      <c r="A19" s="17"/>
      <c r="B19" s="27"/>
      <c r="C19" s="26">
        <v>2021</v>
      </c>
      <c r="D19" s="23">
        <f t="shared" si="3"/>
        <v>1646</v>
      </c>
      <c r="E19" s="28">
        <v>2</v>
      </c>
      <c r="F19" s="24"/>
      <c r="G19" s="24"/>
      <c r="H19" s="24"/>
      <c r="I19" s="24">
        <v>1440</v>
      </c>
      <c r="J19" s="24">
        <v>204</v>
      </c>
    </row>
    <row r="20" spans="1:16" ht="15.75" thickBot="1" x14ac:dyDescent="0.25">
      <c r="A20" s="17"/>
      <c r="B20" s="27"/>
      <c r="C20" s="26">
        <v>2020</v>
      </c>
      <c r="D20" s="23">
        <f t="shared" si="3"/>
        <v>702</v>
      </c>
      <c r="E20" s="28"/>
      <c r="F20" s="24"/>
      <c r="G20" s="24"/>
      <c r="H20" s="24"/>
      <c r="I20" s="24">
        <f>986-284</f>
        <v>702</v>
      </c>
      <c r="J20" s="24"/>
    </row>
    <row r="21" spans="1:16" ht="15.75" thickBot="1" x14ac:dyDescent="0.25">
      <c r="A21" s="17"/>
      <c r="B21" s="30"/>
      <c r="C21" s="31">
        <v>2019</v>
      </c>
      <c r="D21" s="32">
        <f t="shared" si="3"/>
        <v>284</v>
      </c>
      <c r="E21" s="33"/>
      <c r="F21" s="34"/>
      <c r="G21" s="34"/>
      <c r="H21" s="34"/>
      <c r="I21" s="34">
        <v>284</v>
      </c>
      <c r="J21" s="34"/>
    </row>
    <row r="22" spans="1:16" ht="15.75" thickBot="1" x14ac:dyDescent="0.3">
      <c r="A22" s="17" t="s">
        <v>3</v>
      </c>
      <c r="B22" s="18" t="s">
        <v>5</v>
      </c>
      <c r="C22" s="18"/>
      <c r="D22" s="19">
        <f t="shared" si="3"/>
        <v>298075</v>
      </c>
      <c r="E22" s="19">
        <f t="shared" ref="E22:J22" si="4">SUM(E23:E29)</f>
        <v>1209</v>
      </c>
      <c r="F22" s="19">
        <f t="shared" si="4"/>
        <v>590</v>
      </c>
      <c r="G22" s="19">
        <f t="shared" si="4"/>
        <v>7007</v>
      </c>
      <c r="H22" s="19">
        <f t="shared" si="4"/>
        <v>4238</v>
      </c>
      <c r="I22" s="19">
        <f t="shared" si="4"/>
        <v>251057</v>
      </c>
      <c r="J22" s="19">
        <f t="shared" si="4"/>
        <v>33974</v>
      </c>
      <c r="K22" s="2" t="str">
        <f>IF(D22&lt;&gt;SUM(D23:D29),"Error","")</f>
        <v/>
      </c>
      <c r="P22" s="35"/>
    </row>
    <row r="23" spans="1:16" ht="15.75" thickBot="1" x14ac:dyDescent="0.25">
      <c r="A23" s="17"/>
      <c r="B23" s="21" t="s">
        <v>27</v>
      </c>
      <c r="C23" s="22">
        <v>2025</v>
      </c>
      <c r="D23" s="23">
        <f t="shared" si="3"/>
        <v>281472</v>
      </c>
      <c r="E23" s="24">
        <v>862</v>
      </c>
      <c r="F23" s="25">
        <v>581</v>
      </c>
      <c r="G23" s="25">
        <v>6699</v>
      </c>
      <c r="H23" s="25">
        <v>4238</v>
      </c>
      <c r="I23" s="24">
        <v>236332</v>
      </c>
      <c r="J23" s="25">
        <v>32760</v>
      </c>
    </row>
    <row r="24" spans="1:16" ht="15.75" thickBot="1" x14ac:dyDescent="0.25">
      <c r="A24" s="17"/>
      <c r="B24" s="27"/>
      <c r="C24" s="26">
        <v>2024</v>
      </c>
      <c r="D24" s="23">
        <f t="shared" si="3"/>
        <v>6526</v>
      </c>
      <c r="E24" s="24">
        <v>46</v>
      </c>
      <c r="F24" s="25"/>
      <c r="G24" s="25">
        <v>64</v>
      </c>
      <c r="H24" s="25"/>
      <c r="I24" s="24">
        <v>5840</v>
      </c>
      <c r="J24" s="25">
        <v>576</v>
      </c>
    </row>
    <row r="25" spans="1:16" ht="15.75" thickBot="1" x14ac:dyDescent="0.25">
      <c r="A25" s="17"/>
      <c r="B25" s="27"/>
      <c r="C25" s="26">
        <v>2023</v>
      </c>
      <c r="D25" s="23">
        <f t="shared" si="3"/>
        <v>4550</v>
      </c>
      <c r="E25" s="24">
        <v>44</v>
      </c>
      <c r="F25" s="25"/>
      <c r="G25" s="25">
        <v>228</v>
      </c>
      <c r="H25" s="25"/>
      <c r="I25" s="24">
        <v>4201</v>
      </c>
      <c r="J25" s="25">
        <v>77</v>
      </c>
    </row>
    <row r="26" spans="1:16" ht="15.75" thickBot="1" x14ac:dyDescent="0.25">
      <c r="A26" s="17"/>
      <c r="B26" s="27"/>
      <c r="C26" s="26">
        <v>2022</v>
      </c>
      <c r="D26" s="23">
        <f t="shared" si="3"/>
        <v>2739</v>
      </c>
      <c r="E26" s="28">
        <v>255</v>
      </c>
      <c r="F26" s="24">
        <v>9</v>
      </c>
      <c r="G26" s="24">
        <v>16</v>
      </c>
      <c r="H26" s="24"/>
      <c r="I26" s="24">
        <v>2102</v>
      </c>
      <c r="J26" s="24">
        <v>357</v>
      </c>
    </row>
    <row r="27" spans="1:16" ht="15.75" thickBot="1" x14ac:dyDescent="0.25">
      <c r="A27" s="17"/>
      <c r="B27" s="27"/>
      <c r="C27" s="26">
        <v>2021</v>
      </c>
      <c r="D27" s="23">
        <f t="shared" si="3"/>
        <v>1728</v>
      </c>
      <c r="E27" s="28">
        <v>2</v>
      </c>
      <c r="F27" s="24"/>
      <c r="G27" s="24"/>
      <c r="H27" s="24"/>
      <c r="I27" s="24">
        <v>1522</v>
      </c>
      <c r="J27" s="24">
        <v>204</v>
      </c>
    </row>
    <row r="28" spans="1:16" ht="15.75" thickBot="1" x14ac:dyDescent="0.25">
      <c r="A28" s="17"/>
      <c r="B28" s="27"/>
      <c r="C28" s="26">
        <v>2020</v>
      </c>
      <c r="D28" s="23">
        <f t="shared" si="3"/>
        <v>731</v>
      </c>
      <c r="E28" s="28"/>
      <c r="F28" s="24"/>
      <c r="G28" s="24"/>
      <c r="H28" s="24"/>
      <c r="I28" s="24">
        <v>731</v>
      </c>
      <c r="J28" s="24"/>
    </row>
    <row r="29" spans="1:16" ht="15.75" thickBot="1" x14ac:dyDescent="0.25">
      <c r="A29" s="17"/>
      <c r="B29" s="30"/>
      <c r="C29" s="31">
        <v>2019</v>
      </c>
      <c r="D29" s="32">
        <f t="shared" si="3"/>
        <v>329</v>
      </c>
      <c r="E29" s="33"/>
      <c r="F29" s="34"/>
      <c r="G29" s="34"/>
      <c r="H29" s="34"/>
      <c r="I29" s="34">
        <v>329</v>
      </c>
      <c r="J29" s="34"/>
    </row>
    <row r="30" spans="1:16" ht="15.75" thickBot="1" x14ac:dyDescent="0.3">
      <c r="A30" s="17" t="s">
        <v>2</v>
      </c>
      <c r="B30" s="18" t="s">
        <v>5</v>
      </c>
      <c r="C30" s="18"/>
      <c r="D30" s="19">
        <f t="shared" si="3"/>
        <v>297591.87927999999</v>
      </c>
      <c r="E30" s="19">
        <f t="shared" ref="E30:J30" si="5">SUM(E31:E37)</f>
        <v>1149.5386800000001</v>
      </c>
      <c r="F30" s="19">
        <f t="shared" si="5"/>
        <v>385.79539999999997</v>
      </c>
      <c r="G30" s="19">
        <f t="shared" si="5"/>
        <v>6682.3397000000004</v>
      </c>
      <c r="H30" s="19">
        <f t="shared" si="5"/>
        <v>4082</v>
      </c>
      <c r="I30" s="19">
        <f t="shared" si="5"/>
        <v>252303</v>
      </c>
      <c r="J30" s="19">
        <f t="shared" si="5"/>
        <v>32989.205499999996</v>
      </c>
      <c r="K30" s="2" t="str">
        <f>IF(D30&lt;&gt;SUM(D31:D37),"Error","")</f>
        <v/>
      </c>
    </row>
    <row r="31" spans="1:16" ht="15" customHeight="1" thickBot="1" x14ac:dyDescent="0.25">
      <c r="A31" s="17"/>
      <c r="B31" s="36" t="s">
        <v>27</v>
      </c>
      <c r="C31" s="22">
        <v>2025</v>
      </c>
      <c r="D31" s="23">
        <f t="shared" si="3"/>
        <v>278207</v>
      </c>
      <c r="E31" s="24">
        <v>803</v>
      </c>
      <c r="F31" s="25">
        <v>377</v>
      </c>
      <c r="G31" s="24">
        <v>6374</v>
      </c>
      <c r="H31" s="24">
        <v>4082</v>
      </c>
      <c r="I31" s="24">
        <v>235491</v>
      </c>
      <c r="J31" s="24">
        <v>31080</v>
      </c>
    </row>
    <row r="32" spans="1:16" ht="15.75" thickBot="1" x14ac:dyDescent="0.25">
      <c r="A32" s="17"/>
      <c r="B32" s="37"/>
      <c r="C32" s="26">
        <v>2024</v>
      </c>
      <c r="D32" s="23">
        <f t="shared" si="3"/>
        <v>8705</v>
      </c>
      <c r="E32" s="24">
        <v>46</v>
      </c>
      <c r="F32" s="25"/>
      <c r="G32" s="25">
        <v>64</v>
      </c>
      <c r="H32" s="25"/>
      <c r="I32" s="24">
        <v>7344</v>
      </c>
      <c r="J32" s="24">
        <v>1251</v>
      </c>
    </row>
    <row r="33" spans="1:11" ht="15.75" thickBot="1" x14ac:dyDescent="0.25">
      <c r="A33" s="17"/>
      <c r="B33" s="37"/>
      <c r="C33" s="26">
        <v>2023</v>
      </c>
      <c r="D33" s="23">
        <f t="shared" si="3"/>
        <v>4815</v>
      </c>
      <c r="E33" s="24">
        <v>44</v>
      </c>
      <c r="F33" s="25"/>
      <c r="G33" s="25">
        <v>228</v>
      </c>
      <c r="H33" s="25"/>
      <c r="I33" s="24">
        <v>4466</v>
      </c>
      <c r="J33" s="25">
        <v>77</v>
      </c>
    </row>
    <row r="34" spans="1:11" ht="15.75" thickBot="1" x14ac:dyDescent="0.25">
      <c r="A34" s="17"/>
      <c r="B34" s="37"/>
      <c r="C34" s="26">
        <v>2022</v>
      </c>
      <c r="D34" s="23">
        <f t="shared" si="3"/>
        <v>2913.1351</v>
      </c>
      <c r="E34" s="28">
        <v>255</v>
      </c>
      <c r="F34" s="24">
        <v>8.795399999999999</v>
      </c>
      <c r="G34" s="24">
        <v>16.339700000000001</v>
      </c>
      <c r="H34" s="24"/>
      <c r="I34" s="24">
        <v>2256</v>
      </c>
      <c r="J34" s="24">
        <v>377</v>
      </c>
    </row>
    <row r="35" spans="1:11" ht="15.75" thickBot="1" x14ac:dyDescent="0.25">
      <c r="A35" s="17"/>
      <c r="B35" s="37"/>
      <c r="C35" s="26">
        <v>2021</v>
      </c>
      <c r="D35" s="23">
        <f t="shared" si="3"/>
        <v>1852.7441800000001</v>
      </c>
      <c r="E35" s="28">
        <v>1.53868</v>
      </c>
      <c r="F35" s="24"/>
      <c r="G35" s="24"/>
      <c r="H35" s="24"/>
      <c r="I35" s="24">
        <v>1647</v>
      </c>
      <c r="J35" s="24">
        <v>204.2055</v>
      </c>
    </row>
    <row r="36" spans="1:11" ht="15.75" thickBot="1" x14ac:dyDescent="0.25">
      <c r="A36" s="17"/>
      <c r="B36" s="37"/>
      <c r="C36" s="26">
        <v>2020</v>
      </c>
      <c r="D36" s="23">
        <f t="shared" si="3"/>
        <v>769</v>
      </c>
      <c r="E36" s="28"/>
      <c r="F36" s="24"/>
      <c r="G36" s="24"/>
      <c r="H36" s="24"/>
      <c r="I36" s="24">
        <v>769</v>
      </c>
      <c r="J36" s="24"/>
    </row>
    <row r="37" spans="1:11" ht="15.75" thickBot="1" x14ac:dyDescent="0.25">
      <c r="A37" s="17"/>
      <c r="B37" s="38"/>
      <c r="C37" s="31">
        <v>2019</v>
      </c>
      <c r="D37" s="32">
        <f t="shared" si="3"/>
        <v>330</v>
      </c>
      <c r="E37" s="33"/>
      <c r="F37" s="34"/>
      <c r="G37" s="34"/>
      <c r="H37" s="34"/>
      <c r="I37" s="34">
        <v>330</v>
      </c>
      <c r="J37" s="34"/>
    </row>
    <row r="38" spans="1:11" ht="15.75" thickBot="1" x14ac:dyDescent="0.3">
      <c r="A38" s="17" t="s">
        <v>1</v>
      </c>
      <c r="B38" s="18" t="s">
        <v>5</v>
      </c>
      <c r="C38" s="18"/>
      <c r="D38" s="19">
        <f t="shared" si="3"/>
        <v>324985.51444</v>
      </c>
      <c r="E38" s="19">
        <f t="shared" ref="E38:J38" si="6">SUM(E39:E45)</f>
        <v>1364.6441400000001</v>
      </c>
      <c r="F38" s="19">
        <f t="shared" si="6"/>
        <v>518.14314000000002</v>
      </c>
      <c r="G38" s="19">
        <f t="shared" si="6"/>
        <v>7935.5315900000005</v>
      </c>
      <c r="H38" s="19">
        <f t="shared" si="6"/>
        <v>7956.0362000000005</v>
      </c>
      <c r="I38" s="19">
        <f t="shared" si="6"/>
        <v>271701.00430999999</v>
      </c>
      <c r="J38" s="19">
        <f t="shared" si="6"/>
        <v>35510.155059999997</v>
      </c>
      <c r="K38" s="2" t="str">
        <f>IF(D38&lt;&gt;SUM(D39:D45),"Error","")</f>
        <v/>
      </c>
    </row>
    <row r="39" spans="1:11" ht="15" customHeight="1" thickBot="1" x14ac:dyDescent="0.25">
      <c r="A39" s="17"/>
      <c r="B39" s="21" t="s">
        <v>27</v>
      </c>
      <c r="C39" s="22">
        <v>2025</v>
      </c>
      <c r="D39" s="23">
        <f t="shared" si="3"/>
        <v>297931.58656999998</v>
      </c>
      <c r="E39" s="24">
        <v>1018.31515</v>
      </c>
      <c r="F39" s="24">
        <v>509.34773999999999</v>
      </c>
      <c r="G39" s="24">
        <v>7626.5183099999995</v>
      </c>
      <c r="H39" s="24">
        <v>7955.9387900000002</v>
      </c>
      <c r="I39" s="24">
        <v>247425.0631</v>
      </c>
      <c r="J39" s="24">
        <v>33396.403480000001</v>
      </c>
    </row>
    <row r="40" spans="1:11" ht="15.75" thickBot="1" x14ac:dyDescent="0.25">
      <c r="A40" s="17"/>
      <c r="B40" s="27"/>
      <c r="C40" s="26">
        <v>2024</v>
      </c>
      <c r="D40" s="23">
        <f t="shared" si="3"/>
        <v>15554.85925</v>
      </c>
      <c r="E40" s="24">
        <v>45.640830000000001</v>
      </c>
      <c r="F40" s="24"/>
      <c r="G40" s="24">
        <v>64.392480000000006</v>
      </c>
      <c r="H40" s="24">
        <v>9.7409999999999997E-2</v>
      </c>
      <c r="I40" s="24">
        <v>14053.42785</v>
      </c>
      <c r="J40" s="24">
        <v>1391.3006799999998</v>
      </c>
    </row>
    <row r="41" spans="1:11" ht="15.75" thickBot="1" x14ac:dyDescent="0.25">
      <c r="A41" s="17"/>
      <c r="B41" s="27"/>
      <c r="C41" s="26">
        <v>2023</v>
      </c>
      <c r="D41" s="23">
        <f t="shared" si="3"/>
        <v>5253.9367000000002</v>
      </c>
      <c r="E41" s="24">
        <v>44</v>
      </c>
      <c r="F41" s="24"/>
      <c r="G41" s="24">
        <v>228.28110000000001</v>
      </c>
      <c r="H41" s="24"/>
      <c r="I41" s="24">
        <v>4904.1951300000001</v>
      </c>
      <c r="J41" s="24">
        <v>77.460470000000001</v>
      </c>
    </row>
    <row r="42" spans="1:11" ht="15.75" thickBot="1" x14ac:dyDescent="0.25">
      <c r="A42" s="17"/>
      <c r="B42" s="27"/>
      <c r="C42" s="26">
        <v>2022</v>
      </c>
      <c r="D42" s="23">
        <f t="shared" si="3"/>
        <v>3155.8015999999998</v>
      </c>
      <c r="E42" s="28">
        <v>255.14948000000001</v>
      </c>
      <c r="F42" s="24">
        <v>8.795399999999999</v>
      </c>
      <c r="G42" s="24">
        <v>16.339700000000001</v>
      </c>
      <c r="H42" s="24"/>
      <c r="I42" s="24">
        <v>2434.73209</v>
      </c>
      <c r="J42" s="24">
        <v>440.78492999999997</v>
      </c>
    </row>
    <row r="43" spans="1:11" ht="15.75" thickBot="1" x14ac:dyDescent="0.25">
      <c r="A43" s="17"/>
      <c r="B43" s="27"/>
      <c r="C43" s="26">
        <v>2021</v>
      </c>
      <c r="D43" s="23">
        <f t="shared" si="3"/>
        <v>1942.1851600000002</v>
      </c>
      <c r="E43" s="28">
        <v>1.53868</v>
      </c>
      <c r="F43" s="24"/>
      <c r="G43" s="24"/>
      <c r="H43" s="24"/>
      <c r="I43" s="24">
        <v>1736.4409800000001</v>
      </c>
      <c r="J43" s="24">
        <v>204.2055</v>
      </c>
    </row>
    <row r="44" spans="1:11" ht="15.75" thickBot="1" x14ac:dyDescent="0.25">
      <c r="A44" s="17"/>
      <c r="B44" s="27"/>
      <c r="C44" s="26">
        <v>2020</v>
      </c>
      <c r="D44" s="23">
        <f t="shared" si="3"/>
        <v>813.5936099999999</v>
      </c>
      <c r="E44" s="28"/>
      <c r="F44" s="24"/>
      <c r="G44" s="24"/>
      <c r="H44" s="24"/>
      <c r="I44" s="24">
        <v>813.5936099999999</v>
      </c>
      <c r="J44" s="24"/>
    </row>
    <row r="45" spans="1:11" ht="15.75" thickBot="1" x14ac:dyDescent="0.25">
      <c r="A45" s="17"/>
      <c r="B45" s="30"/>
      <c r="C45" s="31">
        <v>2019</v>
      </c>
      <c r="D45" s="32">
        <f t="shared" si="3"/>
        <v>333.55154999999996</v>
      </c>
      <c r="E45" s="33"/>
      <c r="F45" s="34"/>
      <c r="G45" s="34"/>
      <c r="H45" s="34"/>
      <c r="I45" s="34">
        <v>333.55154999999996</v>
      </c>
      <c r="J45" s="34"/>
    </row>
    <row r="46" spans="1:11" ht="15.75" thickBot="1" x14ac:dyDescent="0.3">
      <c r="A46" s="17" t="s">
        <v>0</v>
      </c>
      <c r="B46" s="18" t="s">
        <v>5</v>
      </c>
      <c r="C46" s="18"/>
      <c r="D46" s="19">
        <f t="shared" si="3"/>
        <v>315878.37367999996</v>
      </c>
      <c r="E46" s="19">
        <f>SUM(E47:E52)</f>
        <v>1342.8738800000003</v>
      </c>
      <c r="F46" s="19">
        <f t="shared" ref="F46:J46" si="7">SUM(F47:F52)</f>
        <v>555.99832000000004</v>
      </c>
      <c r="G46" s="19">
        <f t="shared" si="7"/>
        <v>8188.3429500000011</v>
      </c>
      <c r="H46" s="19">
        <f t="shared" si="7"/>
        <v>809.82073000000003</v>
      </c>
      <c r="I46" s="19">
        <f t="shared" si="7"/>
        <v>271235.29819</v>
      </c>
      <c r="J46" s="19">
        <f t="shared" si="7"/>
        <v>33746.03961</v>
      </c>
      <c r="K46" s="2" t="str">
        <f>IF(D46&lt;&gt;SUM(D47:D52),"Error","")</f>
        <v/>
      </c>
    </row>
    <row r="47" spans="1:11" ht="15.75" thickBot="1" x14ac:dyDescent="0.25">
      <c r="A47" s="17"/>
      <c r="B47" s="21" t="s">
        <v>27</v>
      </c>
      <c r="C47" s="22">
        <v>2024</v>
      </c>
      <c r="D47" s="23">
        <f t="shared" si="3"/>
        <v>303196.31179000001</v>
      </c>
      <c r="E47" s="24">
        <v>1042.1857200000002</v>
      </c>
      <c r="F47" s="39">
        <v>547.20292000000006</v>
      </c>
      <c r="G47" s="39">
        <v>7943.7221500000005</v>
      </c>
      <c r="H47" s="39">
        <v>809.82073000000003</v>
      </c>
      <c r="I47" s="24">
        <v>259925.25116000001</v>
      </c>
      <c r="J47" s="39">
        <v>32928.129110000002</v>
      </c>
    </row>
    <row r="48" spans="1:11" ht="15.75" thickBot="1" x14ac:dyDescent="0.25">
      <c r="A48" s="17"/>
      <c r="B48" s="27"/>
      <c r="C48" s="26">
        <v>2023</v>
      </c>
      <c r="D48" s="23">
        <f t="shared" si="3"/>
        <v>5980.9020200000004</v>
      </c>
      <c r="E48" s="24">
        <v>44</v>
      </c>
      <c r="F48" s="25">
        <v>0</v>
      </c>
      <c r="G48" s="39">
        <v>228.28110000000001</v>
      </c>
      <c r="H48" s="25">
        <v>0</v>
      </c>
      <c r="I48" s="24">
        <v>5564.5227199999999</v>
      </c>
      <c r="J48" s="39">
        <v>144.09820000000002</v>
      </c>
    </row>
    <row r="49" spans="1:11" ht="15.75" thickBot="1" x14ac:dyDescent="0.25">
      <c r="A49" s="17"/>
      <c r="B49" s="27"/>
      <c r="C49" s="26">
        <v>2022</v>
      </c>
      <c r="D49" s="23">
        <f t="shared" si="3"/>
        <v>3437.2837</v>
      </c>
      <c r="E49" s="28">
        <v>255.14948000000001</v>
      </c>
      <c r="F49" s="24">
        <v>8.795399999999999</v>
      </c>
      <c r="G49" s="24">
        <v>16.339700000000001</v>
      </c>
      <c r="H49" s="24"/>
      <c r="I49" s="24">
        <v>2687.3923199999999</v>
      </c>
      <c r="J49" s="24">
        <v>469.60679999999996</v>
      </c>
    </row>
    <row r="50" spans="1:11" ht="15.75" thickBot="1" x14ac:dyDescent="0.25">
      <c r="A50" s="17"/>
      <c r="B50" s="27"/>
      <c r="C50" s="26">
        <v>2021</v>
      </c>
      <c r="D50" s="23">
        <f t="shared" si="3"/>
        <v>2070.1998000000003</v>
      </c>
      <c r="E50" s="28">
        <v>1.53868</v>
      </c>
      <c r="F50" s="24"/>
      <c r="G50" s="24"/>
      <c r="H50" s="24"/>
      <c r="I50" s="24">
        <v>1864.4556200000002</v>
      </c>
      <c r="J50" s="24">
        <v>204.2055</v>
      </c>
    </row>
    <row r="51" spans="1:11" ht="15.75" thickBot="1" x14ac:dyDescent="0.25">
      <c r="A51" s="17"/>
      <c r="B51" s="27"/>
      <c r="C51" s="26">
        <v>2020</v>
      </c>
      <c r="D51" s="23">
        <f t="shared" si="3"/>
        <v>847.0844800000001</v>
      </c>
      <c r="E51" s="28"/>
      <c r="F51" s="24"/>
      <c r="G51" s="24"/>
      <c r="H51" s="24"/>
      <c r="I51" s="24">
        <v>847.0844800000001</v>
      </c>
      <c r="J51" s="24"/>
    </row>
    <row r="52" spans="1:11" ht="15.75" thickBot="1" x14ac:dyDescent="0.25">
      <c r="A52" s="17"/>
      <c r="B52" s="30"/>
      <c r="C52" s="31">
        <v>2019</v>
      </c>
      <c r="D52" s="32">
        <f t="shared" si="3"/>
        <v>346.59189000000003</v>
      </c>
      <c r="E52" s="33"/>
      <c r="F52" s="34"/>
      <c r="G52" s="34"/>
      <c r="H52" s="34"/>
      <c r="I52" s="34">
        <v>346.59189000000003</v>
      </c>
      <c r="J52" s="34"/>
    </row>
    <row r="53" spans="1:11" ht="15.75" thickBot="1" x14ac:dyDescent="0.3">
      <c r="A53" s="17" t="s">
        <v>12</v>
      </c>
      <c r="B53" s="18" t="s">
        <v>5</v>
      </c>
      <c r="C53" s="18"/>
      <c r="D53" s="19">
        <f t="shared" si="3"/>
        <v>304067</v>
      </c>
      <c r="E53" s="19">
        <f>SUM(E54:E59)</f>
        <v>1124</v>
      </c>
      <c r="F53" s="19">
        <f t="shared" ref="F53" si="8">SUM(F54:F59)</f>
        <v>649</v>
      </c>
      <c r="G53" s="19">
        <f t="shared" ref="G53" si="9">SUM(G54:G59)</f>
        <v>6349</v>
      </c>
      <c r="H53" s="19">
        <f t="shared" ref="H53" si="10">SUM(H54:H59)</f>
        <v>4996</v>
      </c>
      <c r="I53" s="19">
        <f t="shared" ref="I53" si="11">SUM(I54:I59)</f>
        <v>256082</v>
      </c>
      <c r="J53" s="19">
        <f t="shared" ref="J53" si="12">SUM(J54:J59)</f>
        <v>34867</v>
      </c>
      <c r="K53" s="2" t="str">
        <f>IF(D53&lt;&gt;SUM(D54:D59),"Error","")</f>
        <v/>
      </c>
    </row>
    <row r="54" spans="1:11" ht="15.75" thickBot="1" x14ac:dyDescent="0.25">
      <c r="A54" s="17"/>
      <c r="B54" s="21" t="s">
        <v>27</v>
      </c>
      <c r="C54" s="22">
        <v>2024</v>
      </c>
      <c r="D54" s="23">
        <f t="shared" si="3"/>
        <v>289859</v>
      </c>
      <c r="E54" s="24">
        <v>823</v>
      </c>
      <c r="F54" s="25">
        <v>640</v>
      </c>
      <c r="G54" s="25">
        <v>6105</v>
      </c>
      <c r="H54" s="25">
        <v>4996</v>
      </c>
      <c r="I54" s="24">
        <v>243277</v>
      </c>
      <c r="J54" s="25">
        <v>34018</v>
      </c>
    </row>
    <row r="55" spans="1:11" ht="15.75" thickBot="1" x14ac:dyDescent="0.25">
      <c r="A55" s="17"/>
      <c r="B55" s="27"/>
      <c r="C55" s="26">
        <v>2023</v>
      </c>
      <c r="D55" s="23">
        <f t="shared" si="3"/>
        <v>7074</v>
      </c>
      <c r="E55" s="24">
        <v>44</v>
      </c>
      <c r="F55" s="25">
        <v>0</v>
      </c>
      <c r="G55" s="25">
        <v>228</v>
      </c>
      <c r="H55" s="25">
        <v>0</v>
      </c>
      <c r="I55" s="24">
        <v>6656</v>
      </c>
      <c r="J55" s="25">
        <v>146</v>
      </c>
    </row>
    <row r="56" spans="1:11" ht="15.75" thickBot="1" x14ac:dyDescent="0.25">
      <c r="A56" s="17"/>
      <c r="B56" s="27"/>
      <c r="C56" s="26">
        <v>2022</v>
      </c>
      <c r="D56" s="23">
        <f t="shared" si="3"/>
        <v>3698</v>
      </c>
      <c r="E56" s="28">
        <v>255</v>
      </c>
      <c r="F56" s="24">
        <v>9</v>
      </c>
      <c r="G56" s="24">
        <v>16</v>
      </c>
      <c r="H56" s="24"/>
      <c r="I56" s="24">
        <v>2919</v>
      </c>
      <c r="J56" s="24">
        <v>499</v>
      </c>
    </row>
    <row r="57" spans="1:11" ht="15.75" thickBot="1" x14ac:dyDescent="0.25">
      <c r="A57" s="17"/>
      <c r="B57" s="27"/>
      <c r="C57" s="26">
        <v>2021</v>
      </c>
      <c r="D57" s="23">
        <f t="shared" si="3"/>
        <v>2212</v>
      </c>
      <c r="E57" s="28">
        <v>2</v>
      </c>
      <c r="F57" s="24"/>
      <c r="G57" s="24"/>
      <c r="H57" s="24"/>
      <c r="I57" s="24">
        <v>2006</v>
      </c>
      <c r="J57" s="24">
        <v>204</v>
      </c>
    </row>
    <row r="58" spans="1:11" ht="15.75" thickBot="1" x14ac:dyDescent="0.25">
      <c r="A58" s="17"/>
      <c r="B58" s="27"/>
      <c r="C58" s="26">
        <v>2020</v>
      </c>
      <c r="D58" s="23">
        <f t="shared" si="3"/>
        <v>868</v>
      </c>
      <c r="E58" s="28"/>
      <c r="F58" s="24"/>
      <c r="G58" s="24"/>
      <c r="H58" s="24"/>
      <c r="I58" s="24">
        <v>868</v>
      </c>
      <c r="J58" s="24"/>
    </row>
    <row r="59" spans="1:11" ht="15.75" thickBot="1" x14ac:dyDescent="0.25">
      <c r="A59" s="17"/>
      <c r="B59" s="30"/>
      <c r="C59" s="31">
        <v>2019</v>
      </c>
      <c r="D59" s="32">
        <f t="shared" si="3"/>
        <v>356</v>
      </c>
      <c r="E59" s="33"/>
      <c r="F59" s="34"/>
      <c r="G59" s="34"/>
      <c r="H59" s="34"/>
      <c r="I59" s="34">
        <v>356</v>
      </c>
      <c r="J59" s="34"/>
    </row>
    <row r="60" spans="1:11" ht="15.75" thickBot="1" x14ac:dyDescent="0.3">
      <c r="A60" s="17" t="s">
        <v>11</v>
      </c>
      <c r="B60" s="18" t="s">
        <v>5</v>
      </c>
      <c r="C60" s="18"/>
      <c r="D60" s="19">
        <f t="shared" si="3"/>
        <v>270657</v>
      </c>
      <c r="E60" s="19">
        <f>SUM(E61:E66)</f>
        <v>921</v>
      </c>
      <c r="F60" s="19">
        <f t="shared" ref="F60" si="13">SUM(F61:F66)</f>
        <v>391</v>
      </c>
      <c r="G60" s="19">
        <f t="shared" ref="G60" si="14">SUM(G61:G66)</f>
        <v>5525</v>
      </c>
      <c r="H60" s="19">
        <f t="shared" ref="H60" si="15">SUM(H61:H66)</f>
        <v>3405</v>
      </c>
      <c r="I60" s="19">
        <f t="shared" ref="I60" si="16">SUM(I61:I66)</f>
        <v>236337</v>
      </c>
      <c r="J60" s="19">
        <f t="shared" ref="J60" si="17">SUM(J61:J66)</f>
        <v>24078</v>
      </c>
      <c r="K60" s="2" t="str">
        <f>IF(D60&lt;&gt;SUM(D61:D66),"Error","")</f>
        <v/>
      </c>
    </row>
    <row r="61" spans="1:11" ht="15.75" thickBot="1" x14ac:dyDescent="0.25">
      <c r="A61" s="17"/>
      <c r="B61" s="21" t="s">
        <v>27</v>
      </c>
      <c r="C61" s="22">
        <v>2024</v>
      </c>
      <c r="D61" s="23">
        <f t="shared" si="3"/>
        <v>253834</v>
      </c>
      <c r="E61" s="24">
        <v>620</v>
      </c>
      <c r="F61" s="25">
        <v>360</v>
      </c>
      <c r="G61" s="25">
        <v>5258</v>
      </c>
      <c r="H61" s="25">
        <v>3405</v>
      </c>
      <c r="I61" s="24">
        <v>221146</v>
      </c>
      <c r="J61" s="25">
        <v>23045</v>
      </c>
    </row>
    <row r="62" spans="1:11" ht="15.75" thickBot="1" x14ac:dyDescent="0.25">
      <c r="A62" s="17"/>
      <c r="B62" s="27"/>
      <c r="C62" s="26">
        <v>2023</v>
      </c>
      <c r="D62" s="23">
        <f t="shared" si="3"/>
        <v>9066</v>
      </c>
      <c r="E62" s="24">
        <v>44</v>
      </c>
      <c r="F62" s="25">
        <v>22</v>
      </c>
      <c r="G62" s="25">
        <v>228</v>
      </c>
      <c r="H62" s="25"/>
      <c r="I62" s="24">
        <v>8475</v>
      </c>
      <c r="J62" s="25">
        <v>297</v>
      </c>
    </row>
    <row r="63" spans="1:11" ht="15.75" thickBot="1" x14ac:dyDescent="0.25">
      <c r="A63" s="17"/>
      <c r="B63" s="27"/>
      <c r="C63" s="26">
        <v>2022</v>
      </c>
      <c r="D63" s="23">
        <f t="shared" si="3"/>
        <v>4069</v>
      </c>
      <c r="E63" s="28">
        <v>255</v>
      </c>
      <c r="F63" s="24">
        <v>9</v>
      </c>
      <c r="G63" s="24">
        <v>39</v>
      </c>
      <c r="H63" s="24"/>
      <c r="I63" s="24">
        <v>3249</v>
      </c>
      <c r="J63" s="24">
        <v>517</v>
      </c>
    </row>
    <row r="64" spans="1:11" ht="15.75" thickBot="1" x14ac:dyDescent="0.25">
      <c r="A64" s="17"/>
      <c r="B64" s="27"/>
      <c r="C64" s="26">
        <v>2021</v>
      </c>
      <c r="D64" s="23">
        <f t="shared" si="3"/>
        <v>2392</v>
      </c>
      <c r="E64" s="28">
        <v>2</v>
      </c>
      <c r="F64" s="24"/>
      <c r="G64" s="24"/>
      <c r="H64" s="24"/>
      <c r="I64" s="24">
        <v>2171</v>
      </c>
      <c r="J64" s="24">
        <v>219</v>
      </c>
    </row>
    <row r="65" spans="1:11" ht="15.75" thickBot="1" x14ac:dyDescent="0.25">
      <c r="A65" s="17"/>
      <c r="B65" s="27"/>
      <c r="C65" s="26">
        <v>2020</v>
      </c>
      <c r="D65" s="23">
        <f t="shared" si="3"/>
        <v>926</v>
      </c>
      <c r="E65" s="28"/>
      <c r="F65" s="24"/>
      <c r="G65" s="24"/>
      <c r="H65" s="24"/>
      <c r="I65" s="24">
        <v>926</v>
      </c>
      <c r="J65" s="24"/>
    </row>
    <row r="66" spans="1:11" ht="15.75" thickBot="1" x14ac:dyDescent="0.25">
      <c r="A66" s="17"/>
      <c r="B66" s="30"/>
      <c r="C66" s="31">
        <v>2019</v>
      </c>
      <c r="D66" s="32">
        <f t="shared" si="3"/>
        <v>370</v>
      </c>
      <c r="E66" s="33"/>
      <c r="F66" s="34"/>
      <c r="G66" s="34"/>
      <c r="H66" s="34"/>
      <c r="I66" s="34">
        <v>370</v>
      </c>
      <c r="J66" s="34"/>
    </row>
    <row r="67" spans="1:11" ht="15.75" thickBot="1" x14ac:dyDescent="0.3">
      <c r="A67" s="17" t="s">
        <v>10</v>
      </c>
      <c r="B67" s="18" t="s">
        <v>5</v>
      </c>
      <c r="C67" s="18"/>
      <c r="D67" s="19">
        <f t="shared" si="3"/>
        <v>235373</v>
      </c>
      <c r="E67" s="19">
        <f>SUM(E68:E73)</f>
        <v>1147</v>
      </c>
      <c r="F67" s="19">
        <f t="shared" ref="F67" si="18">SUM(F68:F73)</f>
        <v>615</v>
      </c>
      <c r="G67" s="19">
        <f t="shared" ref="G67" si="19">SUM(G68:G73)</f>
        <v>5868</v>
      </c>
      <c r="H67" s="19">
        <f t="shared" ref="H67" si="20">SUM(H68:H73)</f>
        <v>6213</v>
      </c>
      <c r="I67" s="19">
        <f t="shared" ref="I67" si="21">SUM(I68:I73)</f>
        <v>198432</v>
      </c>
      <c r="J67" s="19">
        <f t="shared" ref="J67" si="22">SUM(J68:J73)</f>
        <v>23098</v>
      </c>
      <c r="K67" s="2" t="str">
        <f>IF(D67&lt;&gt;SUM(D68:D73),"Error","")</f>
        <v/>
      </c>
    </row>
    <row r="68" spans="1:11" ht="15.75" thickBot="1" x14ac:dyDescent="0.25">
      <c r="A68" s="17"/>
      <c r="B68" s="21" t="s">
        <v>27</v>
      </c>
      <c r="C68" s="22">
        <v>2024</v>
      </c>
      <c r="D68" s="23">
        <f t="shared" si="3"/>
        <v>209081</v>
      </c>
      <c r="E68" s="24">
        <v>846</v>
      </c>
      <c r="F68" s="25">
        <v>584</v>
      </c>
      <c r="G68" s="25">
        <v>5531</v>
      </c>
      <c r="H68" s="25">
        <v>6204</v>
      </c>
      <c r="I68" s="24">
        <v>173894</v>
      </c>
      <c r="J68" s="25">
        <v>22022</v>
      </c>
    </row>
    <row r="69" spans="1:11" ht="15.75" thickBot="1" x14ac:dyDescent="0.25">
      <c r="A69" s="17"/>
      <c r="B69" s="27"/>
      <c r="C69" s="26">
        <v>2023</v>
      </c>
      <c r="D69" s="23">
        <f t="shared" si="3"/>
        <v>17470</v>
      </c>
      <c r="E69" s="24">
        <v>44</v>
      </c>
      <c r="F69" s="25">
        <v>22</v>
      </c>
      <c r="G69" s="25">
        <v>228</v>
      </c>
      <c r="H69" s="25">
        <v>9</v>
      </c>
      <c r="I69" s="24">
        <v>16834</v>
      </c>
      <c r="J69" s="25">
        <v>333</v>
      </c>
    </row>
    <row r="70" spans="1:11" ht="15.75" thickBot="1" x14ac:dyDescent="0.25">
      <c r="A70" s="17"/>
      <c r="B70" s="27"/>
      <c r="C70" s="26">
        <v>2022</v>
      </c>
      <c r="D70" s="23">
        <f t="shared" si="3"/>
        <v>4805</v>
      </c>
      <c r="E70" s="28">
        <v>255</v>
      </c>
      <c r="F70" s="24">
        <v>9</v>
      </c>
      <c r="G70" s="24">
        <v>109</v>
      </c>
      <c r="H70" s="24"/>
      <c r="I70" s="24">
        <v>3908</v>
      </c>
      <c r="J70" s="24">
        <v>524</v>
      </c>
    </row>
    <row r="71" spans="1:11" ht="15.75" thickBot="1" x14ac:dyDescent="0.25">
      <c r="A71" s="17"/>
      <c r="B71" s="27"/>
      <c r="C71" s="26">
        <v>2021</v>
      </c>
      <c r="D71" s="23">
        <f t="shared" si="3"/>
        <v>2569</v>
      </c>
      <c r="E71" s="28">
        <v>2</v>
      </c>
      <c r="F71" s="24"/>
      <c r="G71" s="24"/>
      <c r="H71" s="24"/>
      <c r="I71" s="24">
        <v>2348</v>
      </c>
      <c r="J71" s="24">
        <v>219</v>
      </c>
    </row>
    <row r="72" spans="1:11" ht="15.75" thickBot="1" x14ac:dyDescent="0.25">
      <c r="A72" s="17"/>
      <c r="B72" s="27"/>
      <c r="C72" s="26">
        <v>2020</v>
      </c>
      <c r="D72" s="23">
        <f t="shared" si="3"/>
        <v>1040</v>
      </c>
      <c r="E72" s="28"/>
      <c r="F72" s="24"/>
      <c r="G72" s="24"/>
      <c r="H72" s="24"/>
      <c r="I72" s="24">
        <v>1040</v>
      </c>
      <c r="J72" s="24"/>
    </row>
    <row r="73" spans="1:11" ht="15.75" thickBot="1" x14ac:dyDescent="0.25">
      <c r="A73" s="17"/>
      <c r="B73" s="30"/>
      <c r="C73" s="31">
        <v>2019</v>
      </c>
      <c r="D73" s="32">
        <f t="shared" si="3"/>
        <v>408</v>
      </c>
      <c r="E73" s="33"/>
      <c r="F73" s="34"/>
      <c r="G73" s="34"/>
      <c r="H73" s="34"/>
      <c r="I73" s="34">
        <v>408</v>
      </c>
      <c r="J73" s="34"/>
    </row>
    <row r="74" spans="1:11" ht="15.75" thickBot="1" x14ac:dyDescent="0.3">
      <c r="A74" s="17" t="s">
        <v>9</v>
      </c>
      <c r="B74" s="18" t="s">
        <v>5</v>
      </c>
      <c r="C74" s="18"/>
      <c r="D74" s="19">
        <f t="shared" si="3"/>
        <v>266975</v>
      </c>
      <c r="E74" s="19">
        <f>SUM(E75:E79)</f>
        <v>1628</v>
      </c>
      <c r="F74" s="19">
        <f t="shared" ref="F74:J74" si="23">SUM(F75:F79)</f>
        <v>894</v>
      </c>
      <c r="G74" s="19">
        <f t="shared" si="23"/>
        <v>5565</v>
      </c>
      <c r="H74" s="19">
        <f t="shared" si="23"/>
        <v>270</v>
      </c>
      <c r="I74" s="19">
        <f t="shared" si="23"/>
        <v>233464</v>
      </c>
      <c r="J74" s="19">
        <f t="shared" si="23"/>
        <v>25154</v>
      </c>
      <c r="K74" s="2" t="str">
        <f>IF(D74&lt;&gt;SUM(D75:D79),"Error","")</f>
        <v/>
      </c>
    </row>
    <row r="75" spans="1:11" ht="15.75" thickBot="1" x14ac:dyDescent="0.25">
      <c r="A75" s="17"/>
      <c r="B75" s="21" t="s">
        <v>27</v>
      </c>
      <c r="C75" s="22">
        <v>2023</v>
      </c>
      <c r="D75" s="23">
        <f t="shared" si="3"/>
        <v>254844</v>
      </c>
      <c r="E75" s="24">
        <v>1371</v>
      </c>
      <c r="F75" s="25">
        <v>885</v>
      </c>
      <c r="G75" s="25">
        <v>5455</v>
      </c>
      <c r="H75" s="25">
        <v>270</v>
      </c>
      <c r="I75" s="24">
        <v>222452</v>
      </c>
      <c r="J75" s="25">
        <v>24411</v>
      </c>
    </row>
    <row r="76" spans="1:11" ht="15.75" thickBot="1" x14ac:dyDescent="0.25">
      <c r="A76" s="17"/>
      <c r="B76" s="27"/>
      <c r="C76" s="26">
        <v>2022</v>
      </c>
      <c r="D76" s="23">
        <f t="shared" si="3"/>
        <v>7372</v>
      </c>
      <c r="E76" s="28">
        <v>255</v>
      </c>
      <c r="F76" s="24">
        <v>9</v>
      </c>
      <c r="G76" s="24">
        <v>110</v>
      </c>
      <c r="H76" s="24"/>
      <c r="I76" s="24">
        <v>6474</v>
      </c>
      <c r="J76" s="24">
        <v>524</v>
      </c>
    </row>
    <row r="77" spans="1:11" ht="15.75" thickBot="1" x14ac:dyDescent="0.25">
      <c r="A77" s="17"/>
      <c r="B77" s="27"/>
      <c r="C77" s="26">
        <v>2021</v>
      </c>
      <c r="D77" s="23">
        <f t="shared" si="3"/>
        <v>3114</v>
      </c>
      <c r="E77" s="28">
        <v>2</v>
      </c>
      <c r="F77" s="24"/>
      <c r="G77" s="24"/>
      <c r="H77" s="24"/>
      <c r="I77" s="24">
        <v>2893</v>
      </c>
      <c r="J77" s="24">
        <v>219</v>
      </c>
    </row>
    <row r="78" spans="1:11" ht="15.75" thickBot="1" x14ac:dyDescent="0.25">
      <c r="A78" s="17"/>
      <c r="B78" s="27"/>
      <c r="C78" s="26">
        <v>2020</v>
      </c>
      <c r="D78" s="23">
        <f t="shared" si="3"/>
        <v>1169</v>
      </c>
      <c r="E78" s="28"/>
      <c r="F78" s="24"/>
      <c r="G78" s="24"/>
      <c r="H78" s="24"/>
      <c r="I78" s="24">
        <v>1169</v>
      </c>
      <c r="J78" s="24"/>
    </row>
    <row r="79" spans="1:11" ht="15.75" thickBot="1" x14ac:dyDescent="0.25">
      <c r="A79" s="17"/>
      <c r="B79" s="30"/>
      <c r="C79" s="31">
        <v>2019</v>
      </c>
      <c r="D79" s="32">
        <f t="shared" ref="D79:D121" si="24">SUM(E79:J79)</f>
        <v>476</v>
      </c>
      <c r="E79" s="33"/>
      <c r="F79" s="34"/>
      <c r="G79" s="34"/>
      <c r="H79" s="34"/>
      <c r="I79" s="34">
        <v>476</v>
      </c>
      <c r="J79" s="34"/>
    </row>
    <row r="80" spans="1:11" ht="15.75" thickBot="1" x14ac:dyDescent="0.3">
      <c r="A80" s="17" t="s">
        <v>16</v>
      </c>
      <c r="B80" s="18" t="s">
        <v>5</v>
      </c>
      <c r="C80" s="18"/>
      <c r="D80" s="19">
        <f t="shared" si="24"/>
        <v>228480</v>
      </c>
      <c r="E80" s="19">
        <f t="shared" ref="E80:J80" si="25">SUM(E81:E85)</f>
        <v>2196</v>
      </c>
      <c r="F80" s="19">
        <f t="shared" si="25"/>
        <v>890</v>
      </c>
      <c r="G80" s="19">
        <f t="shared" si="25"/>
        <v>4619</v>
      </c>
      <c r="H80" s="19">
        <f t="shared" si="25"/>
        <v>2029</v>
      </c>
      <c r="I80" s="19">
        <f t="shared" si="25"/>
        <v>196493</v>
      </c>
      <c r="J80" s="19">
        <f t="shared" si="25"/>
        <v>22253</v>
      </c>
      <c r="K80" s="2" t="str">
        <f>IF(D80&lt;&gt;SUM(D81:D85),"Error","")</f>
        <v/>
      </c>
    </row>
    <row r="81" spans="1:11" ht="15" customHeight="1" thickBot="1" x14ac:dyDescent="0.25">
      <c r="A81" s="17"/>
      <c r="B81" s="21" t="s">
        <v>27</v>
      </c>
      <c r="C81" s="22">
        <v>2023</v>
      </c>
      <c r="D81" s="23">
        <f t="shared" si="24"/>
        <v>213544</v>
      </c>
      <c r="E81" s="24">
        <v>1939</v>
      </c>
      <c r="F81" s="24">
        <v>881</v>
      </c>
      <c r="G81" s="24">
        <v>4507</v>
      </c>
      <c r="H81" s="24">
        <v>2029</v>
      </c>
      <c r="I81" s="24">
        <v>182702</v>
      </c>
      <c r="J81" s="24">
        <v>21486</v>
      </c>
    </row>
    <row r="82" spans="1:11" ht="15.75" thickBot="1" x14ac:dyDescent="0.25">
      <c r="A82" s="17"/>
      <c r="B82" s="27"/>
      <c r="C82" s="26">
        <v>2022</v>
      </c>
      <c r="D82" s="23">
        <f t="shared" si="24"/>
        <v>9496</v>
      </c>
      <c r="E82" s="28">
        <v>255</v>
      </c>
      <c r="F82" s="24">
        <v>9</v>
      </c>
      <c r="G82" s="24">
        <v>112</v>
      </c>
      <c r="H82" s="24"/>
      <c r="I82" s="24">
        <v>8572</v>
      </c>
      <c r="J82" s="24">
        <v>548</v>
      </c>
    </row>
    <row r="83" spans="1:11" ht="15.75" thickBot="1" x14ac:dyDescent="0.25">
      <c r="A83" s="17"/>
      <c r="B83" s="27"/>
      <c r="C83" s="26">
        <v>2021</v>
      </c>
      <c r="D83" s="23">
        <f t="shared" si="24"/>
        <v>3549</v>
      </c>
      <c r="E83" s="28">
        <v>2</v>
      </c>
      <c r="F83" s="24"/>
      <c r="G83" s="24"/>
      <c r="H83" s="24"/>
      <c r="I83" s="24">
        <v>3328</v>
      </c>
      <c r="J83" s="24">
        <v>219</v>
      </c>
    </row>
    <row r="84" spans="1:11" ht="15.75" thickBot="1" x14ac:dyDescent="0.25">
      <c r="A84" s="17"/>
      <c r="B84" s="27"/>
      <c r="C84" s="26">
        <v>2020</v>
      </c>
      <c r="D84" s="23">
        <f t="shared" si="24"/>
        <v>1346</v>
      </c>
      <c r="E84" s="28"/>
      <c r="F84" s="24"/>
      <c r="G84" s="24"/>
      <c r="H84" s="24"/>
      <c r="I84" s="24">
        <v>1346</v>
      </c>
      <c r="J84" s="24"/>
    </row>
    <row r="85" spans="1:11" ht="15.75" thickBot="1" x14ac:dyDescent="0.25">
      <c r="A85" s="17"/>
      <c r="B85" s="30"/>
      <c r="C85" s="31">
        <v>2019</v>
      </c>
      <c r="D85" s="32">
        <f t="shared" si="24"/>
        <v>545</v>
      </c>
      <c r="E85" s="33"/>
      <c r="F85" s="34"/>
      <c r="G85" s="34"/>
      <c r="H85" s="34"/>
      <c r="I85" s="34">
        <v>545</v>
      </c>
      <c r="J85" s="34"/>
    </row>
    <row r="86" spans="1:11" ht="15.75" thickBot="1" x14ac:dyDescent="0.3">
      <c r="A86" s="17" t="s">
        <v>15</v>
      </c>
      <c r="B86" s="18" t="s">
        <v>5</v>
      </c>
      <c r="C86" s="18"/>
      <c r="D86" s="19">
        <f t="shared" si="24"/>
        <v>198028.10240999999</v>
      </c>
      <c r="E86" s="19">
        <f t="shared" ref="E86:J86" si="26">SUM(E87:E91)</f>
        <v>1708</v>
      </c>
      <c r="F86" s="19">
        <f t="shared" si="26"/>
        <v>579</v>
      </c>
      <c r="G86" s="19">
        <f t="shared" si="26"/>
        <v>4510</v>
      </c>
      <c r="H86" s="19">
        <f t="shared" si="26"/>
        <v>1574</v>
      </c>
      <c r="I86" s="19">
        <f t="shared" si="26"/>
        <v>171991.10240999999</v>
      </c>
      <c r="J86" s="19">
        <f t="shared" si="26"/>
        <v>17666</v>
      </c>
      <c r="K86" s="2" t="str">
        <f>IF(D86&lt;&gt;SUM(D87:D91),"Error","")</f>
        <v/>
      </c>
    </row>
    <row r="87" spans="1:11" ht="15" customHeight="1" thickBot="1" x14ac:dyDescent="0.25">
      <c r="A87" s="17"/>
      <c r="B87" s="21" t="s">
        <v>27</v>
      </c>
      <c r="C87" s="22">
        <v>2023</v>
      </c>
      <c r="D87" s="23">
        <f t="shared" si="24"/>
        <v>178919.84265999999</v>
      </c>
      <c r="E87" s="24">
        <v>1451</v>
      </c>
      <c r="F87" s="24">
        <v>570</v>
      </c>
      <c r="G87" s="24">
        <v>4395</v>
      </c>
      <c r="H87" s="24">
        <v>1574</v>
      </c>
      <c r="I87" s="24">
        <v>154076.84265999999</v>
      </c>
      <c r="J87" s="24">
        <v>16853</v>
      </c>
    </row>
    <row r="88" spans="1:11" ht="15.75" thickBot="1" x14ac:dyDescent="0.25">
      <c r="A88" s="17"/>
      <c r="B88" s="27"/>
      <c r="C88" s="26">
        <v>2022</v>
      </c>
      <c r="D88" s="23">
        <f t="shared" si="24"/>
        <v>13056.57667</v>
      </c>
      <c r="E88" s="24">
        <v>255</v>
      </c>
      <c r="F88" s="25">
        <v>9</v>
      </c>
      <c r="G88" s="25">
        <v>115</v>
      </c>
      <c r="H88" s="25"/>
      <c r="I88" s="24">
        <v>12101.57667</v>
      </c>
      <c r="J88" s="25">
        <v>576</v>
      </c>
    </row>
    <row r="89" spans="1:11" ht="15.75" thickBot="1" x14ac:dyDescent="0.25">
      <c r="A89" s="17"/>
      <c r="B89" s="27"/>
      <c r="C89" s="26">
        <v>2021</v>
      </c>
      <c r="D89" s="23">
        <f t="shared" si="24"/>
        <v>3990.40434</v>
      </c>
      <c r="E89" s="28">
        <v>2</v>
      </c>
      <c r="F89" s="24"/>
      <c r="G89" s="24"/>
      <c r="H89" s="24"/>
      <c r="I89" s="24">
        <v>3751.40434</v>
      </c>
      <c r="J89" s="24">
        <v>237</v>
      </c>
    </row>
    <row r="90" spans="1:11" ht="15.75" thickBot="1" x14ac:dyDescent="0.25">
      <c r="A90" s="17"/>
      <c r="B90" s="27"/>
      <c r="C90" s="26">
        <v>2020</v>
      </c>
      <c r="D90" s="23">
        <f t="shared" si="24"/>
        <v>1451.5883899999999</v>
      </c>
      <c r="E90" s="28"/>
      <c r="F90" s="24"/>
      <c r="G90" s="24"/>
      <c r="H90" s="24"/>
      <c r="I90" s="24">
        <v>1451.5883899999999</v>
      </c>
      <c r="J90" s="24"/>
    </row>
    <row r="91" spans="1:11" ht="15.75" thickBot="1" x14ac:dyDescent="0.25">
      <c r="A91" s="17"/>
      <c r="B91" s="30"/>
      <c r="C91" s="31">
        <v>2019</v>
      </c>
      <c r="D91" s="32">
        <f t="shared" si="24"/>
        <v>609.69034999999997</v>
      </c>
      <c r="E91" s="33"/>
      <c r="F91" s="34"/>
      <c r="G91" s="34"/>
      <c r="H91" s="34"/>
      <c r="I91" s="34">
        <v>609.69034999999997</v>
      </c>
      <c r="J91" s="34"/>
    </row>
    <row r="92" spans="1:11" ht="15.75" thickBot="1" x14ac:dyDescent="0.3">
      <c r="A92" s="17" t="s">
        <v>14</v>
      </c>
      <c r="B92" s="18" t="s">
        <v>5</v>
      </c>
      <c r="C92" s="18"/>
      <c r="D92" s="19">
        <f t="shared" si="24"/>
        <v>158310</v>
      </c>
      <c r="E92" s="19">
        <f t="shared" ref="E92:J92" si="27">SUM(E93:E97)</f>
        <v>2178</v>
      </c>
      <c r="F92" s="19">
        <f t="shared" si="27"/>
        <v>739</v>
      </c>
      <c r="G92" s="19">
        <f t="shared" si="27"/>
        <v>3788</v>
      </c>
      <c r="H92" s="19">
        <f t="shared" si="27"/>
        <v>1848</v>
      </c>
      <c r="I92" s="19">
        <f t="shared" si="27"/>
        <v>135100</v>
      </c>
      <c r="J92" s="19">
        <f t="shared" si="27"/>
        <v>14657</v>
      </c>
      <c r="K92" s="2" t="str">
        <f>IF(D92&lt;&gt;SUM(D93:D97),"Error","")</f>
        <v/>
      </c>
    </row>
    <row r="93" spans="1:11" ht="15" customHeight="1" thickBot="1" x14ac:dyDescent="0.25">
      <c r="A93" s="17"/>
      <c r="B93" s="21" t="s">
        <v>27</v>
      </c>
      <c r="C93" s="22">
        <v>2023</v>
      </c>
      <c r="D93" s="23">
        <f t="shared" si="24"/>
        <v>133550</v>
      </c>
      <c r="E93" s="24">
        <v>1887</v>
      </c>
      <c r="F93" s="24">
        <v>720</v>
      </c>
      <c r="G93" s="24">
        <v>3545</v>
      </c>
      <c r="H93" s="24">
        <v>1848</v>
      </c>
      <c r="I93" s="24">
        <v>111817</v>
      </c>
      <c r="J93" s="24">
        <v>13733</v>
      </c>
    </row>
    <row r="94" spans="1:11" ht="15.75" thickBot="1" x14ac:dyDescent="0.25">
      <c r="A94" s="17"/>
      <c r="B94" s="27"/>
      <c r="C94" s="26">
        <v>2022</v>
      </c>
      <c r="D94" s="23">
        <f t="shared" si="24"/>
        <v>18288</v>
      </c>
      <c r="E94" s="28">
        <v>289</v>
      </c>
      <c r="F94" s="24">
        <v>19</v>
      </c>
      <c r="G94" s="24">
        <v>243</v>
      </c>
      <c r="H94" s="24"/>
      <c r="I94" s="24">
        <v>17050</v>
      </c>
      <c r="J94" s="24">
        <v>687</v>
      </c>
    </row>
    <row r="95" spans="1:11" ht="15.75" thickBot="1" x14ac:dyDescent="0.25">
      <c r="A95" s="17"/>
      <c r="B95" s="27"/>
      <c r="C95" s="26">
        <v>2021</v>
      </c>
      <c r="D95" s="23">
        <f t="shared" si="24"/>
        <v>4340</v>
      </c>
      <c r="E95" s="28">
        <v>2</v>
      </c>
      <c r="F95" s="24"/>
      <c r="G95" s="24"/>
      <c r="H95" s="24"/>
      <c r="I95" s="24">
        <v>4101</v>
      </c>
      <c r="J95" s="24">
        <v>237</v>
      </c>
    </row>
    <row r="96" spans="1:11" ht="15.75" thickBot="1" x14ac:dyDescent="0.25">
      <c r="A96" s="17"/>
      <c r="B96" s="27"/>
      <c r="C96" s="26">
        <v>2020</v>
      </c>
      <c r="D96" s="23">
        <f t="shared" si="24"/>
        <v>1508</v>
      </c>
      <c r="E96" s="28"/>
      <c r="F96" s="24"/>
      <c r="G96" s="24"/>
      <c r="H96" s="24"/>
      <c r="I96" s="24">
        <v>1508</v>
      </c>
      <c r="J96" s="24"/>
    </row>
    <row r="97" spans="1:11" ht="15.75" thickBot="1" x14ac:dyDescent="0.25">
      <c r="A97" s="17"/>
      <c r="B97" s="30"/>
      <c r="C97" s="31">
        <v>2019</v>
      </c>
      <c r="D97" s="32">
        <f t="shared" si="24"/>
        <v>624</v>
      </c>
      <c r="E97" s="33"/>
      <c r="F97" s="34"/>
      <c r="G97" s="34"/>
      <c r="H97" s="34"/>
      <c r="I97" s="34">
        <v>624</v>
      </c>
      <c r="J97" s="34"/>
    </row>
    <row r="98" spans="1:11" ht="15.75" thickBot="1" x14ac:dyDescent="0.3">
      <c r="A98" s="17" t="s">
        <v>13</v>
      </c>
      <c r="B98" s="18" t="s">
        <v>5</v>
      </c>
      <c r="C98" s="18"/>
      <c r="D98" s="19">
        <f t="shared" si="24"/>
        <v>149885</v>
      </c>
      <c r="E98" s="19">
        <f>SUM(E99:E102)</f>
        <v>1959</v>
      </c>
      <c r="F98" s="19">
        <f t="shared" ref="F98:J98" si="28">SUM(F99:F102)</f>
        <v>1021</v>
      </c>
      <c r="G98" s="19">
        <f t="shared" si="28"/>
        <v>3496</v>
      </c>
      <c r="H98" s="19">
        <f t="shared" si="28"/>
        <v>284</v>
      </c>
      <c r="I98" s="19">
        <f t="shared" si="28"/>
        <v>128517</v>
      </c>
      <c r="J98" s="19">
        <f t="shared" si="28"/>
        <v>14608</v>
      </c>
      <c r="K98" s="2" t="str">
        <f>IF(D98&lt;&gt;SUM(D99:D102),"Error","")</f>
        <v/>
      </c>
    </row>
    <row r="99" spans="1:11" ht="15.75" thickBot="1" x14ac:dyDescent="0.3">
      <c r="A99" s="17"/>
      <c r="B99" s="21" t="s">
        <v>27</v>
      </c>
      <c r="C99" s="40">
        <v>2022</v>
      </c>
      <c r="D99" s="41">
        <f t="shared" si="24"/>
        <v>142267</v>
      </c>
      <c r="E99" s="42">
        <v>1957</v>
      </c>
      <c r="F99" s="42">
        <v>1021</v>
      </c>
      <c r="G99" s="42">
        <v>3496</v>
      </c>
      <c r="H99" s="42">
        <v>284</v>
      </c>
      <c r="I99" s="42">
        <v>121138</v>
      </c>
      <c r="J99" s="42">
        <v>14371</v>
      </c>
    </row>
    <row r="100" spans="1:11" ht="15.75" thickBot="1" x14ac:dyDescent="0.3">
      <c r="A100" s="17"/>
      <c r="B100" s="27"/>
      <c r="C100" s="43">
        <v>2021</v>
      </c>
      <c r="D100" s="41">
        <f t="shared" si="24"/>
        <v>5344</v>
      </c>
      <c r="E100" s="42">
        <v>2</v>
      </c>
      <c r="F100" s="42"/>
      <c r="G100" s="42"/>
      <c r="H100" s="42"/>
      <c r="I100" s="42">
        <v>5105</v>
      </c>
      <c r="J100" s="42">
        <v>237</v>
      </c>
    </row>
    <row r="101" spans="1:11" ht="15.75" thickBot="1" x14ac:dyDescent="0.3">
      <c r="A101" s="17"/>
      <c r="B101" s="27"/>
      <c r="C101" s="43">
        <v>2020</v>
      </c>
      <c r="D101" s="41">
        <f t="shared" si="24"/>
        <v>1630</v>
      </c>
      <c r="E101" s="42"/>
      <c r="F101" s="42"/>
      <c r="G101" s="42"/>
      <c r="H101" s="42"/>
      <c r="I101" s="42">
        <v>1630</v>
      </c>
      <c r="J101" s="42"/>
    </row>
    <row r="102" spans="1:11" ht="15.75" thickBot="1" x14ac:dyDescent="0.3">
      <c r="A102" s="17"/>
      <c r="B102" s="30"/>
      <c r="C102" s="44">
        <v>2019</v>
      </c>
      <c r="D102" s="45">
        <f t="shared" si="24"/>
        <v>644</v>
      </c>
      <c r="E102" s="46"/>
      <c r="F102" s="46"/>
      <c r="G102" s="46"/>
      <c r="H102" s="46"/>
      <c r="I102" s="46">
        <v>644</v>
      </c>
      <c r="J102" s="46"/>
    </row>
    <row r="103" spans="1:11" ht="15.75" thickBot="1" x14ac:dyDescent="0.3">
      <c r="A103" s="17" t="s">
        <v>20</v>
      </c>
      <c r="B103" s="18" t="s">
        <v>5</v>
      </c>
      <c r="C103" s="18"/>
      <c r="D103" s="19">
        <f t="shared" si="24"/>
        <v>153421</v>
      </c>
      <c r="E103" s="19">
        <f t="shared" ref="E103:J103" si="29">SUM(E104:E107)</f>
        <v>2647</v>
      </c>
      <c r="F103" s="19">
        <f t="shared" si="29"/>
        <v>715</v>
      </c>
      <c r="G103" s="19">
        <f t="shared" si="29"/>
        <v>3379</v>
      </c>
      <c r="H103" s="19">
        <f t="shared" si="29"/>
        <v>1769</v>
      </c>
      <c r="I103" s="19">
        <f t="shared" si="29"/>
        <v>132719</v>
      </c>
      <c r="J103" s="19">
        <f t="shared" si="29"/>
        <v>12192</v>
      </c>
      <c r="K103" s="2" t="str">
        <f>IF(D103&lt;&gt;SUM(D104:D107),"Error","")</f>
        <v/>
      </c>
    </row>
    <row r="104" spans="1:11" ht="15.75" thickBot="1" x14ac:dyDescent="0.3">
      <c r="A104" s="17"/>
      <c r="B104" s="21" t="s">
        <v>27</v>
      </c>
      <c r="C104" s="40">
        <v>2022</v>
      </c>
      <c r="D104" s="41">
        <f t="shared" si="24"/>
        <v>144223</v>
      </c>
      <c r="E104" s="42">
        <v>2645</v>
      </c>
      <c r="F104" s="42">
        <v>715</v>
      </c>
      <c r="G104" s="42">
        <v>3379</v>
      </c>
      <c r="H104" s="42">
        <v>1769</v>
      </c>
      <c r="I104" s="42">
        <v>123760</v>
      </c>
      <c r="J104" s="42">
        <v>11955</v>
      </c>
    </row>
    <row r="105" spans="1:11" ht="15.75" thickBot="1" x14ac:dyDescent="0.3">
      <c r="A105" s="17"/>
      <c r="B105" s="27"/>
      <c r="C105" s="43">
        <v>2021</v>
      </c>
      <c r="D105" s="41">
        <f t="shared" si="24"/>
        <v>6782</v>
      </c>
      <c r="E105" s="42">
        <v>2</v>
      </c>
      <c r="F105" s="42"/>
      <c r="G105" s="42"/>
      <c r="H105" s="42"/>
      <c r="I105" s="42">
        <v>6543</v>
      </c>
      <c r="J105" s="42">
        <v>237</v>
      </c>
    </row>
    <row r="106" spans="1:11" ht="15.75" thickBot="1" x14ac:dyDescent="0.3">
      <c r="A106" s="17"/>
      <c r="B106" s="27"/>
      <c r="C106" s="43">
        <v>2020</v>
      </c>
      <c r="D106" s="41">
        <f t="shared" si="24"/>
        <v>1750</v>
      </c>
      <c r="E106" s="42"/>
      <c r="F106" s="42"/>
      <c r="G106" s="42"/>
      <c r="H106" s="42"/>
      <c r="I106" s="42">
        <v>1750</v>
      </c>
      <c r="J106" s="42"/>
    </row>
    <row r="107" spans="1:11" ht="15.75" thickBot="1" x14ac:dyDescent="0.3">
      <c r="A107" s="17"/>
      <c r="B107" s="30"/>
      <c r="C107" s="44">
        <v>2019</v>
      </c>
      <c r="D107" s="45">
        <f t="shared" si="24"/>
        <v>666</v>
      </c>
      <c r="E107" s="46"/>
      <c r="F107" s="46"/>
      <c r="G107" s="46"/>
      <c r="H107" s="46"/>
      <c r="I107" s="46">
        <v>666</v>
      </c>
      <c r="J107" s="46"/>
    </row>
    <row r="108" spans="1:11" ht="15.75" thickBot="1" x14ac:dyDescent="0.3">
      <c r="A108" s="17" t="s">
        <v>19</v>
      </c>
      <c r="B108" s="18" t="s">
        <v>5</v>
      </c>
      <c r="C108" s="18"/>
      <c r="D108" s="19">
        <f t="shared" si="24"/>
        <v>145732</v>
      </c>
      <c r="E108" s="19">
        <f t="shared" ref="E108:J108" si="30">SUM(E109:E112)</f>
        <v>3830</v>
      </c>
      <c r="F108" s="19">
        <f t="shared" si="30"/>
        <v>611</v>
      </c>
      <c r="G108" s="19">
        <f t="shared" si="30"/>
        <v>2614</v>
      </c>
      <c r="H108" s="19">
        <f t="shared" si="30"/>
        <v>715</v>
      </c>
      <c r="I108" s="19">
        <f t="shared" si="30"/>
        <v>125670</v>
      </c>
      <c r="J108" s="19">
        <f t="shared" si="30"/>
        <v>12292</v>
      </c>
      <c r="K108" s="2" t="str">
        <f>IF(D108&lt;&gt;SUM(D109:D112),"Error","")</f>
        <v/>
      </c>
    </row>
    <row r="109" spans="1:11" ht="15.75" thickBot="1" x14ac:dyDescent="0.3">
      <c r="A109" s="17"/>
      <c r="B109" s="21" t="s">
        <v>27</v>
      </c>
      <c r="C109" s="40">
        <v>2022</v>
      </c>
      <c r="D109" s="41">
        <f t="shared" si="24"/>
        <v>133844</v>
      </c>
      <c r="E109" s="42">
        <v>3828</v>
      </c>
      <c r="F109" s="42">
        <v>611</v>
      </c>
      <c r="G109" s="42">
        <v>2614</v>
      </c>
      <c r="H109" s="42">
        <v>715</v>
      </c>
      <c r="I109" s="42">
        <v>114021</v>
      </c>
      <c r="J109" s="42">
        <v>12055</v>
      </c>
    </row>
    <row r="110" spans="1:11" ht="15.75" thickBot="1" x14ac:dyDescent="0.3">
      <c r="A110" s="17"/>
      <c r="B110" s="27"/>
      <c r="C110" s="43">
        <v>2021</v>
      </c>
      <c r="D110" s="41">
        <f t="shared" si="24"/>
        <v>9299</v>
      </c>
      <c r="E110" s="42">
        <v>2</v>
      </c>
      <c r="F110" s="42"/>
      <c r="G110" s="42"/>
      <c r="H110" s="42"/>
      <c r="I110" s="42">
        <v>9060</v>
      </c>
      <c r="J110" s="42">
        <v>237</v>
      </c>
    </row>
    <row r="111" spans="1:11" ht="15.75" thickBot="1" x14ac:dyDescent="0.3">
      <c r="A111" s="17"/>
      <c r="B111" s="27"/>
      <c r="C111" s="43">
        <v>2020</v>
      </c>
      <c r="D111" s="41">
        <f t="shared" si="24"/>
        <v>1880</v>
      </c>
      <c r="E111" s="42"/>
      <c r="F111" s="42"/>
      <c r="G111" s="42"/>
      <c r="H111" s="42"/>
      <c r="I111" s="42">
        <v>1880</v>
      </c>
      <c r="J111" s="42"/>
    </row>
    <row r="112" spans="1:11" ht="15.75" thickBot="1" x14ac:dyDescent="0.3">
      <c r="A112" s="17"/>
      <c r="B112" s="30"/>
      <c r="C112" s="44">
        <v>2019</v>
      </c>
      <c r="D112" s="45">
        <f t="shared" si="24"/>
        <v>709</v>
      </c>
      <c r="E112" s="46"/>
      <c r="F112" s="46"/>
      <c r="G112" s="46"/>
      <c r="H112" s="46"/>
      <c r="I112" s="46">
        <v>709</v>
      </c>
      <c r="J112" s="46"/>
    </row>
    <row r="113" spans="1:11" ht="15.75" thickBot="1" x14ac:dyDescent="0.3">
      <c r="A113" s="17" t="s">
        <v>18</v>
      </c>
      <c r="B113" s="18" t="s">
        <v>5</v>
      </c>
      <c r="C113" s="18"/>
      <c r="D113" s="19">
        <f t="shared" si="24"/>
        <v>181422</v>
      </c>
      <c r="E113" s="19">
        <f t="shared" ref="E113:J113" si="31">SUM(E114:E117)</f>
        <v>4290</v>
      </c>
      <c r="F113" s="19">
        <f t="shared" si="31"/>
        <v>1133</v>
      </c>
      <c r="G113" s="19">
        <f t="shared" si="31"/>
        <v>5761</v>
      </c>
      <c r="H113" s="19">
        <f t="shared" si="31"/>
        <v>2192</v>
      </c>
      <c r="I113" s="19">
        <f t="shared" si="31"/>
        <v>149335</v>
      </c>
      <c r="J113" s="19">
        <f t="shared" si="31"/>
        <v>18711</v>
      </c>
      <c r="K113" s="2" t="str">
        <f>IF(D113&lt;&gt;SUM(D114:D117),"Error","")</f>
        <v/>
      </c>
    </row>
    <row r="114" spans="1:11" ht="15.75" thickBot="1" x14ac:dyDescent="0.3">
      <c r="A114" s="17"/>
      <c r="B114" s="21" t="s">
        <v>27</v>
      </c>
      <c r="C114" s="40">
        <v>2022</v>
      </c>
      <c r="D114" s="41">
        <f t="shared" si="24"/>
        <v>164016</v>
      </c>
      <c r="E114" s="42">
        <v>4288</v>
      </c>
      <c r="F114" s="42">
        <v>1133</v>
      </c>
      <c r="G114" s="42">
        <v>5761</v>
      </c>
      <c r="H114" s="42">
        <v>2192</v>
      </c>
      <c r="I114" s="42">
        <v>132213</v>
      </c>
      <c r="J114" s="42">
        <v>18429</v>
      </c>
    </row>
    <row r="115" spans="1:11" ht="15.75" thickBot="1" x14ac:dyDescent="0.3">
      <c r="A115" s="17"/>
      <c r="B115" s="27"/>
      <c r="C115" s="43">
        <v>2021</v>
      </c>
      <c r="D115" s="41">
        <f t="shared" si="24"/>
        <v>14661</v>
      </c>
      <c r="E115" s="42">
        <v>2</v>
      </c>
      <c r="F115" s="42"/>
      <c r="G115" s="42"/>
      <c r="H115" s="42"/>
      <c r="I115" s="42">
        <v>14377</v>
      </c>
      <c r="J115" s="42">
        <v>282</v>
      </c>
    </row>
    <row r="116" spans="1:11" ht="15.75" thickBot="1" x14ac:dyDescent="0.3">
      <c r="A116" s="17"/>
      <c r="B116" s="27"/>
      <c r="C116" s="43">
        <v>2020</v>
      </c>
      <c r="D116" s="41">
        <f t="shared" si="24"/>
        <v>2001</v>
      </c>
      <c r="E116" s="42"/>
      <c r="F116" s="42"/>
      <c r="G116" s="42"/>
      <c r="H116" s="42"/>
      <c r="I116" s="42">
        <v>2001</v>
      </c>
      <c r="J116" s="42"/>
    </row>
    <row r="117" spans="1:11" ht="15.75" thickBot="1" x14ac:dyDescent="0.3">
      <c r="A117" s="17"/>
      <c r="B117" s="47"/>
      <c r="C117" s="48">
        <v>2019</v>
      </c>
      <c r="D117" s="49">
        <f t="shared" si="24"/>
        <v>744</v>
      </c>
      <c r="E117" s="50"/>
      <c r="F117" s="50"/>
      <c r="G117" s="50"/>
      <c r="H117" s="50"/>
      <c r="I117" s="50">
        <v>744</v>
      </c>
      <c r="J117" s="50"/>
    </row>
    <row r="118" spans="1:11" ht="15.75" thickBot="1" x14ac:dyDescent="0.3">
      <c r="A118" s="17" t="s">
        <v>17</v>
      </c>
      <c r="B118" s="18" t="s">
        <v>5</v>
      </c>
      <c r="C118" s="18"/>
      <c r="D118" s="19">
        <f t="shared" si="24"/>
        <v>144286</v>
      </c>
      <c r="E118" s="19">
        <f>SUM(E119:E121)</f>
        <v>432</v>
      </c>
      <c r="F118" s="19">
        <f t="shared" ref="F118:J118" si="32">SUM(F119:F121)</f>
        <v>502</v>
      </c>
      <c r="G118" s="19">
        <f t="shared" si="32"/>
        <v>4508</v>
      </c>
      <c r="H118" s="19">
        <f t="shared" si="32"/>
        <v>413</v>
      </c>
      <c r="I118" s="19">
        <f t="shared" si="32"/>
        <v>126867</v>
      </c>
      <c r="J118" s="19">
        <f t="shared" si="32"/>
        <v>11564</v>
      </c>
      <c r="K118" s="2" t="str">
        <f>IF(D118&lt;&gt;SUM(D119:D121),"Error","")</f>
        <v/>
      </c>
    </row>
    <row r="119" spans="1:11" ht="15.75" thickBot="1" x14ac:dyDescent="0.3">
      <c r="A119" s="17"/>
      <c r="B119" s="21" t="s">
        <v>27</v>
      </c>
      <c r="C119" s="40">
        <v>2021</v>
      </c>
      <c r="D119" s="51">
        <f t="shared" si="24"/>
        <v>141099</v>
      </c>
      <c r="E119" s="42">
        <v>432</v>
      </c>
      <c r="F119" s="42">
        <v>502</v>
      </c>
      <c r="G119" s="42">
        <v>4508</v>
      </c>
      <c r="H119" s="42">
        <v>413</v>
      </c>
      <c r="I119" s="42">
        <v>123680</v>
      </c>
      <c r="J119" s="42">
        <v>11564</v>
      </c>
    </row>
    <row r="120" spans="1:11" ht="15.75" thickBot="1" x14ac:dyDescent="0.3">
      <c r="A120" s="17"/>
      <c r="B120" s="27"/>
      <c r="C120" s="43">
        <v>2020</v>
      </c>
      <c r="D120" s="52">
        <f t="shared" si="24"/>
        <v>2391</v>
      </c>
      <c r="E120" s="53"/>
      <c r="F120" s="53"/>
      <c r="G120" s="53"/>
      <c r="H120" s="53"/>
      <c r="I120" s="53">
        <v>2391</v>
      </c>
      <c r="J120" s="53"/>
    </row>
    <row r="121" spans="1:11" x14ac:dyDescent="0.25">
      <c r="A121" s="18"/>
      <c r="B121" s="30"/>
      <c r="C121" s="44">
        <v>2019</v>
      </c>
      <c r="D121" s="54">
        <f t="shared" si="24"/>
        <v>796</v>
      </c>
      <c r="E121" s="55"/>
      <c r="F121" s="55"/>
      <c r="G121" s="55"/>
      <c r="H121" s="55"/>
      <c r="I121" s="55">
        <v>796</v>
      </c>
      <c r="J121" s="55"/>
    </row>
    <row r="122" spans="1:11" x14ac:dyDescent="0.25"/>
  </sheetData>
  <sortState ref="C108:J114">
    <sortCondition descending="1" ref="C108"/>
  </sortState>
  <mergeCells count="58">
    <mergeCell ref="A118:A121"/>
    <mergeCell ref="B114:B117"/>
    <mergeCell ref="B109:B112"/>
    <mergeCell ref="B104:B107"/>
    <mergeCell ref="B99:B102"/>
    <mergeCell ref="B119:B121"/>
    <mergeCell ref="B108:C108"/>
    <mergeCell ref="B103:C103"/>
    <mergeCell ref="B118:C118"/>
    <mergeCell ref="A113:A117"/>
    <mergeCell ref="A108:A112"/>
    <mergeCell ref="A103:A107"/>
    <mergeCell ref="A98:A102"/>
    <mergeCell ref="B113:C113"/>
    <mergeCell ref="B98:C98"/>
    <mergeCell ref="A86:A91"/>
    <mergeCell ref="B86:C86"/>
    <mergeCell ref="B87:B91"/>
    <mergeCell ref="A92:A97"/>
    <mergeCell ref="B92:C92"/>
    <mergeCell ref="B93:B97"/>
    <mergeCell ref="A80:A85"/>
    <mergeCell ref="B80:C80"/>
    <mergeCell ref="B81:B85"/>
    <mergeCell ref="A67:A73"/>
    <mergeCell ref="A74:A79"/>
    <mergeCell ref="B74:C74"/>
    <mergeCell ref="B75:B79"/>
    <mergeCell ref="B67:C67"/>
    <mergeCell ref="B68:B73"/>
    <mergeCell ref="A60:A66"/>
    <mergeCell ref="B60:C60"/>
    <mergeCell ref="B61:B66"/>
    <mergeCell ref="A53:A59"/>
    <mergeCell ref="B53:C53"/>
    <mergeCell ref="B54:B59"/>
    <mergeCell ref="A46:A52"/>
    <mergeCell ref="B46:C46"/>
    <mergeCell ref="B47:B52"/>
    <mergeCell ref="A38:A45"/>
    <mergeCell ref="B38:C38"/>
    <mergeCell ref="B39:B45"/>
    <mergeCell ref="A14:A21"/>
    <mergeCell ref="B14:C14"/>
    <mergeCell ref="B15:B21"/>
    <mergeCell ref="A1:J1"/>
    <mergeCell ref="A30:A37"/>
    <mergeCell ref="B30:C30"/>
    <mergeCell ref="B31:B37"/>
    <mergeCell ref="A22:A29"/>
    <mergeCell ref="B22:C22"/>
    <mergeCell ref="B23:B29"/>
    <mergeCell ref="E3:J3"/>
    <mergeCell ref="D3:D4"/>
    <mergeCell ref="A3:C4"/>
    <mergeCell ref="A5:A13"/>
    <mergeCell ref="B5:C5"/>
    <mergeCell ref="B6:B13"/>
  </mergeCells>
  <printOptions horizontalCentered="1"/>
  <pageMargins left="0.59055118110236227" right="0.39370078740157483" top="0.59055118110236227" bottom="0.39370078740157483" header="0.31496062992125984" footer="0.31496062992125984"/>
  <pageSetup paperSize="9" scale="87" fitToHeight="99" orientation="portrait" r:id="rId1"/>
  <rowBreaks count="2" manualBreakCount="2">
    <brk id="52" max="9" man="1"/>
    <brk id="102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періоди</vt:lpstr>
      <vt:lpstr>періоди!Заголовки_для_друку</vt:lpstr>
      <vt:lpstr>періоди!Область_друку</vt:lpstr>
    </vt:vector>
  </TitlesOfParts>
  <Company>ESM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Міньковський Олександр Віталійович2</dc:creator>
  <cp:lastModifiedBy>Міньковський Олександр Віталійович2</cp:lastModifiedBy>
  <cp:lastPrinted>2026-04-22T10:11:48Z</cp:lastPrinted>
  <dcterms:created xsi:type="dcterms:W3CDTF">2025-10-20T10:21:37Z</dcterms:created>
  <dcterms:modified xsi:type="dcterms:W3CDTF">2026-04-22T10:11:51Z</dcterms:modified>
</cp:coreProperties>
</file>